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https://d.docs.live.net/ca8548732cb4fe29/デスクトップ/国際健身気功/2023年大会/開催要項/"/>
    </mc:Choice>
  </mc:AlternateContent>
  <xr:revisionPtr revIDLastSave="529" documentId="8_{CD4E2012-808F-469E-887B-3920A26E69D9}" xr6:coauthVersionLast="47" xr6:coauthVersionMax="47" xr10:uidLastSave="{6162747C-8764-494B-B2C1-78C0E1ED021B}"/>
  <bookViews>
    <workbookView xWindow="-120" yWindow="-120" windowWidth="29040" windowHeight="15840" firstSheet="3" activeTab="4" xr2:uid="{00000000-000D-0000-FFFF-FFFF00000000}"/>
  </bookViews>
  <sheets>
    <sheet name="承諾書" sheetId="8" r:id="rId1"/>
    <sheet name="1.基本データ" sheetId="1" r:id="rId2"/>
    <sheet name="2.大会申込書" sheetId="2" r:id="rId3"/>
    <sheet name="3.審判研修申込書" sheetId="13" r:id="rId4"/>
    <sheet name="4.レベルアップ申込書" sheetId="3" r:id="rId5"/>
    <sheet name="5.レベルアップ申込書（Online）" sheetId="12" r:id="rId6"/>
    <sheet name="6.科学论坛及欢送晚宴" sheetId="4" r:id="rId7"/>
    <sheet name="8.段位検定" sheetId="11" r:id="rId8"/>
    <sheet name="9.合計金額" sheetId="10" r:id="rId9"/>
    <sheet name="10.一覧表" sheetId="9" r:id="rId10"/>
  </sheets>
  <definedNames>
    <definedName name="_Hlk122539669" localSheetId="9">'10.一覧表'!$A$22</definedName>
    <definedName name="_Hlk122539959" localSheetId="9">'10.一覧表'!$A$23</definedName>
    <definedName name="_Hlk122540252" localSheetId="9">'10.一覧表'!$A$24</definedName>
    <definedName name="_xlnm.Print_Area" localSheetId="1">'1.基本データ'!$A$1:$G$31</definedName>
    <definedName name="_xlnm.Print_Area" localSheetId="9">'10.一覧表'!$A$1:$C$27</definedName>
    <definedName name="_xlnm.Print_Area" localSheetId="2">'2.大会申込書'!$A$1:$W$30</definedName>
    <definedName name="_xlnm.Print_Area" localSheetId="3">'3.審判研修申込書'!$A$1:$L$30</definedName>
    <definedName name="_xlnm.Print_Area" localSheetId="4">'4.レベルアップ申込書'!$A$1:$I$29</definedName>
    <definedName name="_xlnm.Print_Area" localSheetId="5">'5.レベルアップ申込書（Online）'!$A$1:$J$30</definedName>
    <definedName name="_xlnm.Print_Area" localSheetId="6">'6.科学论坛及欢送晚宴'!$A$1:$H$29</definedName>
    <definedName name="_xlnm.Print_Area" localSheetId="7">'8.段位検定'!$A$1:$G$29</definedName>
    <definedName name="_xlnm.Print_Area" localSheetId="8">'9.合計金額'!$A$1:$I$30</definedName>
    <definedName name="_xlnm.Print_Area" localSheetId="0">承諾書!$A$1:$J$12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3" l="1" a="1"/>
  <c r="F7" i="3" s="1"/>
  <c r="E7" i="10" s="1"/>
  <c r="F8" i="3" a="1"/>
  <c r="F8" i="3" s="1"/>
  <c r="E8" i="10" s="1"/>
  <c r="F9" i="3" a="1"/>
  <c r="F9" i="3" s="1"/>
  <c r="E9" i="10" s="1"/>
  <c r="F10" i="3" a="1"/>
  <c r="F10" i="3"/>
  <c r="E10" i="10" s="1"/>
  <c r="F11" i="3" a="1"/>
  <c r="F11" i="3" s="1"/>
  <c r="E11" i="10" s="1"/>
  <c r="F12" i="3" a="1"/>
  <c r="F12" i="3"/>
  <c r="F13" i="3" a="1"/>
  <c r="F13" i="3" s="1"/>
  <c r="E13" i="10" s="1"/>
  <c r="F14" i="3" a="1"/>
  <c r="F14" i="3"/>
  <c r="E14" i="10" s="1"/>
  <c r="F15" i="3" a="1"/>
  <c r="F15" i="3" s="1"/>
  <c r="E15" i="10" s="1"/>
  <c r="F16" i="3" a="1"/>
  <c r="F16" i="3"/>
  <c r="F17" i="3" a="1"/>
  <c r="F17" i="3" s="1"/>
  <c r="E17" i="10" s="1"/>
  <c r="F18" i="3" a="1"/>
  <c r="F18" i="3"/>
  <c r="E18" i="10" s="1"/>
  <c r="F19" i="3" a="1"/>
  <c r="F19" i="3" s="1"/>
  <c r="E19" i="10" s="1"/>
  <c r="F20" i="3" a="1"/>
  <c r="F20" i="3"/>
  <c r="F21" i="3" a="1"/>
  <c r="F21" i="3" s="1"/>
  <c r="E21" i="10" s="1"/>
  <c r="F22" i="3" a="1"/>
  <c r="F22" i="3"/>
  <c r="E22" i="10" s="1"/>
  <c r="F23" i="3" a="1"/>
  <c r="F23" i="3" s="1"/>
  <c r="E23" i="10" s="1"/>
  <c r="F24" i="3" a="1"/>
  <c r="F24" i="3"/>
  <c r="F25" i="3" a="1"/>
  <c r="F25" i="3" s="1"/>
  <c r="E25" i="10" s="1"/>
  <c r="F6" i="3" a="1"/>
  <c r="F6" i="3" s="1"/>
  <c r="E6" i="10" s="1"/>
  <c r="E3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6" i="10"/>
  <c r="D6" i="11" a="1"/>
  <c r="D6" i="11" s="1"/>
  <c r="G6" i="10" s="1"/>
  <c r="D7" i="11" a="1"/>
  <c r="D7" i="11" s="1"/>
  <c r="G7" i="10" s="1"/>
  <c r="D8" i="11" a="1"/>
  <c r="D8" i="11" s="1"/>
  <c r="G8" i="10" s="1"/>
  <c r="D9" i="11" a="1"/>
  <c r="D9" i="11" s="1"/>
  <c r="G9" i="10" s="1"/>
  <c r="D10" i="11" a="1"/>
  <c r="D10" i="11" s="1"/>
  <c r="G10" i="10" s="1"/>
  <c r="D11" i="11" a="1"/>
  <c r="D11" i="11" s="1"/>
  <c r="G11" i="10" s="1"/>
  <c r="D12" i="11" a="1"/>
  <c r="D12" i="11" s="1"/>
  <c r="G12" i="10" s="1"/>
  <c r="D13" i="11" a="1"/>
  <c r="D13" i="11"/>
  <c r="D14" i="11" a="1"/>
  <c r="D14" i="11" s="1"/>
  <c r="G14" i="10" s="1"/>
  <c r="D15" i="11" a="1"/>
  <c r="D15" i="11" s="1"/>
  <c r="G15" i="10" s="1"/>
  <c r="D16" i="11" a="1"/>
  <c r="D16" i="11" s="1"/>
  <c r="G16" i="10" s="1"/>
  <c r="D17" i="11" a="1"/>
  <c r="D17" i="11" s="1"/>
  <c r="G17" i="10" s="1"/>
  <c r="D18" i="11" a="1"/>
  <c r="D18" i="11" s="1"/>
  <c r="G18" i="10" s="1"/>
  <c r="D19" i="11" a="1"/>
  <c r="D19" i="11" s="1"/>
  <c r="G19" i="10" s="1"/>
  <c r="D20" i="11" a="1"/>
  <c r="D20" i="11" s="1"/>
  <c r="G20" i="10" s="1"/>
  <c r="D21" i="11" a="1"/>
  <c r="D21" i="11" s="1"/>
  <c r="G21" i="10" s="1"/>
  <c r="D22" i="11" a="1"/>
  <c r="D22" i="11" s="1"/>
  <c r="G22" i="10" s="1"/>
  <c r="D23" i="11" a="1"/>
  <c r="D23" i="11"/>
  <c r="G23" i="10" s="1"/>
  <c r="D24" i="11" a="1"/>
  <c r="D24" i="11" s="1"/>
  <c r="G24" i="10" s="1"/>
  <c r="D25" i="11" a="1"/>
  <c r="D25" i="11" s="1"/>
  <c r="G25" i="10" s="1"/>
  <c r="F7" i="12" a="1"/>
  <c r="F7" i="12" s="1"/>
  <c r="F8" i="12" a="1"/>
  <c r="F8" i="12" s="1"/>
  <c r="F9" i="12" a="1"/>
  <c r="F9" i="12" s="1"/>
  <c r="F10" i="12" a="1"/>
  <c r="F10" i="12" s="1"/>
  <c r="F11" i="12" a="1"/>
  <c r="F11" i="12" s="1"/>
  <c r="F12" i="12" a="1"/>
  <c r="F12" i="12" s="1"/>
  <c r="F13" i="12" a="1"/>
  <c r="F13" i="12" s="1"/>
  <c r="F14" i="12" a="1"/>
  <c r="F14" i="12"/>
  <c r="F15" i="12" a="1"/>
  <c r="F15" i="12" s="1"/>
  <c r="F16" i="12" a="1"/>
  <c r="F16" i="12"/>
  <c r="F17" i="12" a="1"/>
  <c r="F17" i="12" s="1"/>
  <c r="F18" i="12" a="1"/>
  <c r="F18" i="12"/>
  <c r="F19" i="12" a="1"/>
  <c r="F19" i="12" s="1"/>
  <c r="F20" i="12" a="1"/>
  <c r="F20" i="12"/>
  <c r="F21" i="12" a="1"/>
  <c r="F21" i="12" s="1"/>
  <c r="F22" i="12" a="1"/>
  <c r="F22" i="12"/>
  <c r="F23" i="12" a="1"/>
  <c r="F23" i="12" s="1"/>
  <c r="F24" i="12" a="1"/>
  <c r="F24" i="12"/>
  <c r="F25" i="12" a="1"/>
  <c r="F25" i="12" s="1"/>
  <c r="F6" i="12" a="1"/>
  <c r="F6" i="12" s="1"/>
  <c r="F5" i="12" a="1"/>
  <c r="F5" i="12"/>
  <c r="C5" i="9"/>
  <c r="E7" i="4"/>
  <c r="H7" i="10" s="1"/>
  <c r="E8" i="4"/>
  <c r="H8" i="10" s="1"/>
  <c r="E9" i="4"/>
  <c r="H9" i="10" s="1"/>
  <c r="E10" i="4"/>
  <c r="E11" i="4"/>
  <c r="H11" i="10" s="1"/>
  <c r="E12" i="4"/>
  <c r="E13" i="4"/>
  <c r="H13" i="10" s="1"/>
  <c r="E14" i="4"/>
  <c r="E15" i="4"/>
  <c r="H15" i="10" s="1"/>
  <c r="E16" i="4"/>
  <c r="H16" i="10" s="1"/>
  <c r="E17" i="4"/>
  <c r="H17" i="10" s="1"/>
  <c r="E18" i="4"/>
  <c r="E19" i="4"/>
  <c r="H19" i="10" s="1"/>
  <c r="E20" i="4"/>
  <c r="H20" i="10" s="1"/>
  <c r="E21" i="4"/>
  <c r="E22" i="4"/>
  <c r="E23" i="4"/>
  <c r="H23" i="10" s="1"/>
  <c r="E24" i="4"/>
  <c r="H24" i="10" s="1"/>
  <c r="E25" i="4"/>
  <c r="H25" i="10" s="1"/>
  <c r="E6" i="4"/>
  <c r="H6" i="10" s="1"/>
  <c r="E5" i="4"/>
  <c r="H5" i="10" s="1"/>
  <c r="C6" i="9"/>
  <c r="C4" i="9"/>
  <c r="H22" i="10"/>
  <c r="H18" i="10"/>
  <c r="H14" i="10"/>
  <c r="G13" i="10"/>
  <c r="H12" i="10"/>
  <c r="B3" i="10"/>
  <c r="B25" i="11"/>
  <c r="A25" i="11"/>
  <c r="B24" i="11"/>
  <c r="A24" i="11"/>
  <c r="B23" i="11"/>
  <c r="A23" i="11"/>
  <c r="B22" i="11"/>
  <c r="A22" i="11"/>
  <c r="B21" i="11"/>
  <c r="A21" i="11"/>
  <c r="B20" i="11"/>
  <c r="A20" i="11"/>
  <c r="B19" i="11"/>
  <c r="A19" i="11"/>
  <c r="B18" i="11"/>
  <c r="A18" i="11"/>
  <c r="B17" i="11"/>
  <c r="A17" i="11"/>
  <c r="B16" i="11"/>
  <c r="A16" i="11"/>
  <c r="B15" i="11"/>
  <c r="A15" i="11"/>
  <c r="B14" i="11"/>
  <c r="A14" i="11"/>
  <c r="B13" i="11"/>
  <c r="A13" i="11"/>
  <c r="B12" i="11"/>
  <c r="A12" i="11"/>
  <c r="B11" i="11"/>
  <c r="A11" i="11"/>
  <c r="B10" i="11"/>
  <c r="A10" i="11"/>
  <c r="B9" i="11"/>
  <c r="A9" i="11"/>
  <c r="B8" i="11"/>
  <c r="A8" i="11"/>
  <c r="B7" i="11"/>
  <c r="A7" i="11"/>
  <c r="B6" i="11"/>
  <c r="A6" i="11"/>
  <c r="D5" i="11" a="1"/>
  <c r="D5" i="11" s="1"/>
  <c r="G5" i="10" s="1"/>
  <c r="B25" i="4"/>
  <c r="A25" i="4"/>
  <c r="B24" i="4"/>
  <c r="A24" i="4"/>
  <c r="B23" i="4"/>
  <c r="A23" i="4"/>
  <c r="B22" i="4"/>
  <c r="A22" i="4"/>
  <c r="H21" i="10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H10" i="10"/>
  <c r="B10" i="4"/>
  <c r="A10" i="4"/>
  <c r="B9" i="4"/>
  <c r="A9" i="4"/>
  <c r="B8" i="4"/>
  <c r="A8" i="4"/>
  <c r="B7" i="4"/>
  <c r="A7" i="4"/>
  <c r="B6" i="4"/>
  <c r="A6" i="4"/>
  <c r="B25" i="3"/>
  <c r="A25" i="3"/>
  <c r="E24" i="10"/>
  <c r="B24" i="3"/>
  <c r="A24" i="3"/>
  <c r="B23" i="3"/>
  <c r="A23" i="3"/>
  <c r="B22" i="3"/>
  <c r="A22" i="3"/>
  <c r="B21" i="3"/>
  <c r="A21" i="3"/>
  <c r="E20" i="10"/>
  <c r="B20" i="3"/>
  <c r="A20" i="3"/>
  <c r="B19" i="3"/>
  <c r="A19" i="3"/>
  <c r="B18" i="3"/>
  <c r="A18" i="3"/>
  <c r="B17" i="3"/>
  <c r="A17" i="3"/>
  <c r="E16" i="10"/>
  <c r="B16" i="3"/>
  <c r="A16" i="3"/>
  <c r="B15" i="3"/>
  <c r="A15" i="3"/>
  <c r="B14" i="3"/>
  <c r="A14" i="3"/>
  <c r="B13" i="3"/>
  <c r="A13" i="3"/>
  <c r="E12" i="10"/>
  <c r="B12" i="3"/>
  <c r="A12" i="3"/>
  <c r="B11" i="3"/>
  <c r="A11" i="3"/>
  <c r="B10" i="3"/>
  <c r="A10" i="3"/>
  <c r="B9" i="3"/>
  <c r="A9" i="3"/>
  <c r="B8" i="3"/>
  <c r="A8" i="3"/>
  <c r="B7" i="3"/>
  <c r="A7" i="3"/>
  <c r="B6" i="3"/>
  <c r="A6" i="3"/>
  <c r="F5" i="3" a="1"/>
  <c r="F5" i="3" s="1"/>
  <c r="E5" i="10" s="1"/>
  <c r="I26" i="13" a="1"/>
  <c r="I26" i="13" s="1"/>
  <c r="F25" i="10" s="1"/>
  <c r="B26" i="13"/>
  <c r="A26" i="13"/>
  <c r="I25" i="13" a="1"/>
  <c r="I25" i="13" s="1"/>
  <c r="F24" i="10" s="1"/>
  <c r="B25" i="13"/>
  <c r="A25" i="13"/>
  <c r="I24" i="13" a="1"/>
  <c r="I24" i="13" s="1"/>
  <c r="F23" i="10" s="1"/>
  <c r="B24" i="13"/>
  <c r="A24" i="13"/>
  <c r="I23" i="13" a="1"/>
  <c r="I23" i="13" s="1"/>
  <c r="F22" i="10" s="1"/>
  <c r="B23" i="13"/>
  <c r="A23" i="13"/>
  <c r="I22" i="13" a="1"/>
  <c r="I22" i="13" s="1"/>
  <c r="F21" i="10" s="1"/>
  <c r="B22" i="13"/>
  <c r="A22" i="13"/>
  <c r="I21" i="13" a="1"/>
  <c r="I21" i="13" s="1"/>
  <c r="F20" i="10" s="1"/>
  <c r="B21" i="13"/>
  <c r="A21" i="13"/>
  <c r="I20" i="13" a="1"/>
  <c r="I20" i="13" s="1"/>
  <c r="F19" i="10" s="1"/>
  <c r="B20" i="13"/>
  <c r="A20" i="13"/>
  <c r="I19" i="13" a="1"/>
  <c r="I19" i="13" s="1"/>
  <c r="F18" i="10" s="1"/>
  <c r="B19" i="13"/>
  <c r="A19" i="13"/>
  <c r="I18" i="13" a="1"/>
  <c r="I18" i="13" s="1"/>
  <c r="F17" i="10" s="1"/>
  <c r="B18" i="13"/>
  <c r="A18" i="13"/>
  <c r="I17" i="13" a="1"/>
  <c r="I17" i="13" s="1"/>
  <c r="F16" i="10" s="1"/>
  <c r="B17" i="13"/>
  <c r="A17" i="13"/>
  <c r="I16" i="13" a="1"/>
  <c r="I16" i="13" s="1"/>
  <c r="F15" i="10" s="1"/>
  <c r="B16" i="13"/>
  <c r="A16" i="13"/>
  <c r="I15" i="13" a="1"/>
  <c r="I15" i="13" s="1"/>
  <c r="F14" i="10" s="1"/>
  <c r="B15" i="13"/>
  <c r="A15" i="13"/>
  <c r="I14" i="13" a="1"/>
  <c r="I14" i="13" s="1"/>
  <c r="F13" i="10" s="1"/>
  <c r="B14" i="13"/>
  <c r="A14" i="13"/>
  <c r="I13" i="13" a="1"/>
  <c r="I13" i="13" s="1"/>
  <c r="F12" i="10" s="1"/>
  <c r="B13" i="13"/>
  <c r="A13" i="13"/>
  <c r="I12" i="13" a="1"/>
  <c r="I12" i="13" s="1"/>
  <c r="F11" i="10" s="1"/>
  <c r="B12" i="13"/>
  <c r="A12" i="13"/>
  <c r="I11" i="13" a="1"/>
  <c r="I11" i="13" s="1"/>
  <c r="F10" i="10" s="1"/>
  <c r="B11" i="13"/>
  <c r="A11" i="13"/>
  <c r="I10" i="13" a="1"/>
  <c r="I10" i="13" s="1"/>
  <c r="F9" i="10" s="1"/>
  <c r="B10" i="13"/>
  <c r="A10" i="13"/>
  <c r="I9" i="13" a="1"/>
  <c r="I9" i="13" s="1"/>
  <c r="F8" i="10" s="1"/>
  <c r="B9" i="13"/>
  <c r="A9" i="13"/>
  <c r="I8" i="13" a="1"/>
  <c r="I8" i="13" s="1"/>
  <c r="F7" i="10" s="1"/>
  <c r="B8" i="13"/>
  <c r="A8" i="13"/>
  <c r="I7" i="13" a="1"/>
  <c r="I7" i="13" s="1"/>
  <c r="F6" i="10" s="1"/>
  <c r="B7" i="13"/>
  <c r="A7" i="13"/>
  <c r="I6" i="13" a="1"/>
  <c r="I6" i="13" s="1"/>
  <c r="F5" i="10" s="1"/>
  <c r="V26" i="2"/>
  <c r="D25" i="10" s="1"/>
  <c r="U26" i="2"/>
  <c r="W26" i="2" s="1"/>
  <c r="B26" i="2"/>
  <c r="A26" i="2"/>
  <c r="V25" i="2"/>
  <c r="U25" i="2"/>
  <c r="C24" i="10" s="1"/>
  <c r="B25" i="2"/>
  <c r="A25" i="2"/>
  <c r="V24" i="2"/>
  <c r="D23" i="10" s="1"/>
  <c r="U24" i="2"/>
  <c r="C23" i="10" s="1"/>
  <c r="B24" i="2"/>
  <c r="A24" i="2"/>
  <c r="V23" i="2"/>
  <c r="D22" i="10" s="1"/>
  <c r="U23" i="2"/>
  <c r="B23" i="2"/>
  <c r="A23" i="2"/>
  <c r="V22" i="2"/>
  <c r="D21" i="10" s="1"/>
  <c r="U22" i="2"/>
  <c r="B22" i="2"/>
  <c r="A22" i="2"/>
  <c r="V21" i="2"/>
  <c r="D20" i="10" s="1"/>
  <c r="U21" i="2"/>
  <c r="C20" i="10" s="1"/>
  <c r="B21" i="2"/>
  <c r="A21" i="2"/>
  <c r="W20" i="2"/>
  <c r="V20" i="2"/>
  <c r="D19" i="10" s="1"/>
  <c r="U20" i="2"/>
  <c r="C19" i="10" s="1"/>
  <c r="B20" i="2"/>
  <c r="A20" i="2"/>
  <c r="V19" i="2"/>
  <c r="D18" i="10" s="1"/>
  <c r="U19" i="2"/>
  <c r="C18" i="10" s="1"/>
  <c r="B19" i="2"/>
  <c r="A19" i="2"/>
  <c r="V18" i="2"/>
  <c r="D17" i="10" s="1"/>
  <c r="U18" i="2"/>
  <c r="C17" i="10" s="1"/>
  <c r="B18" i="2"/>
  <c r="A18" i="2"/>
  <c r="V17" i="2"/>
  <c r="U17" i="2"/>
  <c r="C16" i="10" s="1"/>
  <c r="B17" i="2"/>
  <c r="A17" i="2"/>
  <c r="V16" i="2"/>
  <c r="D15" i="10" s="1"/>
  <c r="U16" i="2"/>
  <c r="C15" i="10" s="1"/>
  <c r="B16" i="2"/>
  <c r="A16" i="2"/>
  <c r="V15" i="2"/>
  <c r="D14" i="10" s="1"/>
  <c r="U15" i="2"/>
  <c r="B15" i="2"/>
  <c r="A15" i="2"/>
  <c r="V14" i="2"/>
  <c r="U14" i="2"/>
  <c r="C13" i="10" s="1"/>
  <c r="B14" i="2"/>
  <c r="A14" i="2"/>
  <c r="V13" i="2"/>
  <c r="D12" i="10" s="1"/>
  <c r="U13" i="2"/>
  <c r="C12" i="10" s="1"/>
  <c r="B13" i="2"/>
  <c r="A13" i="2"/>
  <c r="V12" i="2"/>
  <c r="D11" i="10" s="1"/>
  <c r="U12" i="2"/>
  <c r="B12" i="2"/>
  <c r="A12" i="2"/>
  <c r="V11" i="2"/>
  <c r="D10" i="10" s="1"/>
  <c r="U11" i="2"/>
  <c r="B11" i="2"/>
  <c r="A11" i="2"/>
  <c r="V10" i="2"/>
  <c r="D9" i="10" s="1"/>
  <c r="U10" i="2"/>
  <c r="C9" i="10" s="1"/>
  <c r="B10" i="2"/>
  <c r="A10" i="2"/>
  <c r="V9" i="2"/>
  <c r="D8" i="10" s="1"/>
  <c r="U9" i="2"/>
  <c r="C8" i="10" s="1"/>
  <c r="B9" i="2"/>
  <c r="A9" i="2"/>
  <c r="V8" i="2"/>
  <c r="D7" i="10" s="1"/>
  <c r="U8" i="2"/>
  <c r="C7" i="10" s="1"/>
  <c r="B8" i="2"/>
  <c r="A8" i="2"/>
  <c r="V7" i="2"/>
  <c r="D6" i="10" s="1"/>
  <c r="U7" i="2"/>
  <c r="B7" i="2"/>
  <c r="A7" i="2"/>
  <c r="V6" i="2"/>
  <c r="D5" i="10" s="1"/>
  <c r="U6" i="2"/>
  <c r="C5" i="10" s="1"/>
  <c r="W17" i="2" l="1"/>
  <c r="W18" i="2"/>
  <c r="W7" i="2"/>
  <c r="W11" i="2"/>
  <c r="W12" i="2"/>
  <c r="I12" i="10"/>
  <c r="W15" i="2"/>
  <c r="I15" i="10"/>
  <c r="D16" i="10"/>
  <c r="I16" i="10" s="1"/>
  <c r="W22" i="2"/>
  <c r="W23" i="2"/>
  <c r="I23" i="10"/>
  <c r="W24" i="2"/>
  <c r="W25" i="2"/>
  <c r="W8" i="2"/>
  <c r="W13" i="2"/>
  <c r="W14" i="2"/>
  <c r="C21" i="10"/>
  <c r="I21" i="10" s="1"/>
  <c r="C22" i="10"/>
  <c r="W21" i="2"/>
  <c r="F26" i="12"/>
  <c r="E27" i="10" s="1"/>
  <c r="I5" i="10"/>
  <c r="I7" i="10"/>
  <c r="I8" i="10"/>
  <c r="I9" i="10"/>
  <c r="D13" i="10"/>
  <c r="I13" i="10" s="1"/>
  <c r="I17" i="10"/>
  <c r="D24" i="10"/>
  <c r="C25" i="10"/>
  <c r="I25" i="10" s="1"/>
  <c r="W9" i="2"/>
  <c r="C11" i="10"/>
  <c r="I11" i="10" s="1"/>
  <c r="C14" i="10"/>
  <c r="I14" i="10" s="1"/>
  <c r="I18" i="10"/>
  <c r="I22" i="10"/>
  <c r="W10" i="2"/>
  <c r="W16" i="2"/>
  <c r="C6" i="10"/>
  <c r="I6" i="10" s="1"/>
  <c r="C10" i="10"/>
  <c r="I10" i="10" s="1"/>
  <c r="I19" i="10"/>
  <c r="W6" i="2"/>
  <c r="W19" i="2"/>
  <c r="I20" i="10"/>
  <c r="I24" i="10"/>
  <c r="H2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陸瑶</author>
  </authors>
  <commentList>
    <comment ref="F8" authorId="0" shapeId="0" xr:uid="{00000000-0006-0000-0100-000001000000}">
      <text>
        <r>
          <rPr>
            <b/>
            <sz val="9"/>
            <rFont val="Arial"/>
            <family val="2"/>
            <scheme val="major"/>
          </rPr>
          <t>请按照年/月/日输入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<sst xmlns="http://schemas.openxmlformats.org/spreadsheetml/2006/main" count="323" uniqueCount="194">
  <si>
    <t xml:space="preserve">                                                                </t>
  </si>
  <si>
    <t xml:space="preserve">                            </t>
  </si>
  <si>
    <t xml:space="preserve">                       </t>
  </si>
  <si>
    <t>日期：</t>
  </si>
  <si>
    <t>2023    年</t>
  </si>
  <si>
    <t xml:space="preserve">       </t>
  </si>
  <si>
    <t>月</t>
  </si>
  <si>
    <t xml:space="preserve">        </t>
  </si>
  <si>
    <t>日</t>
  </si>
  <si>
    <t>ID</t>
  </si>
  <si>
    <t>姓名</t>
  </si>
  <si>
    <t>备注</t>
  </si>
  <si>
    <t>例A0001</t>
  </si>
  <si>
    <t>陆 瑶</t>
  </si>
  <si>
    <t>Yao　Lu</t>
  </si>
  <si>
    <t>女</t>
  </si>
  <si>
    <t>A0001</t>
  </si>
  <si>
    <t>A0002</t>
  </si>
  <si>
    <t>A0003</t>
  </si>
  <si>
    <t>A0004</t>
  </si>
  <si>
    <t>A0005</t>
  </si>
  <si>
    <t>A0006</t>
  </si>
  <si>
    <t>A0007</t>
  </si>
  <si>
    <t>A0008</t>
  </si>
  <si>
    <t>A0009</t>
  </si>
  <si>
    <t>A0010</t>
  </si>
  <si>
    <t>A0011</t>
  </si>
  <si>
    <t>A0012</t>
  </si>
  <si>
    <t>A0013</t>
  </si>
  <si>
    <t>A0014</t>
  </si>
  <si>
    <t>A0015</t>
  </si>
  <si>
    <t>A0016</t>
  </si>
  <si>
    <t>A0017</t>
  </si>
  <si>
    <t>A0018</t>
  </si>
  <si>
    <t>A0019</t>
  </si>
  <si>
    <t>A0020</t>
  </si>
  <si>
    <t>负责人：</t>
  </si>
  <si>
    <r>
      <rPr>
        <sz val="10"/>
        <color rgb="FF000000"/>
        <rFont val="Arial"/>
        <family val="2"/>
        <scheme val="minor"/>
      </rPr>
      <t>2023</t>
    </r>
    <r>
      <rPr>
        <sz val="10"/>
        <color rgb="FF000000"/>
        <rFont val="ＭＳ Ｐゴシック"/>
        <family val="3"/>
        <charset val="128"/>
      </rPr>
      <t xml:space="preserve">年       </t>
    </r>
    <r>
      <rPr>
        <sz val="10"/>
        <color rgb="FF000000"/>
        <rFont val="Arial"/>
        <family val="2"/>
        <scheme val="minor"/>
      </rPr>
      <t xml:space="preserve">      </t>
    </r>
    <r>
      <rPr>
        <sz val="10"/>
        <color rgb="FF000000"/>
        <rFont val="ＭＳ Ｐゴシック"/>
        <family val="3"/>
        <charset val="128"/>
      </rPr>
      <t>月</t>
    </r>
    <r>
      <rPr>
        <sz val="10"/>
        <color rgb="FF000000"/>
        <rFont val="Arial"/>
        <family val="2"/>
        <scheme val="minor"/>
      </rPr>
      <t xml:space="preserve">             </t>
    </r>
    <r>
      <rPr>
        <sz val="10"/>
        <color rgb="FF000000"/>
        <rFont val="ＭＳ Ｐゴシック"/>
        <family val="3"/>
        <charset val="128"/>
      </rPr>
      <t>日</t>
    </r>
  </si>
  <si>
    <t>个人</t>
  </si>
  <si>
    <t>集体</t>
  </si>
  <si>
    <t>合计</t>
  </si>
  <si>
    <t>易</t>
  </si>
  <si>
    <t>五</t>
  </si>
  <si>
    <t>六</t>
  </si>
  <si>
    <t>八</t>
  </si>
  <si>
    <t>舞</t>
  </si>
  <si>
    <t>杖</t>
  </si>
  <si>
    <t>八段锦</t>
  </si>
  <si>
    <t>2023年</t>
  </si>
  <si>
    <r>
      <rPr>
        <sz val="10"/>
        <color theme="1"/>
        <rFont val="SimSun"/>
        <charset val="134"/>
      </rPr>
      <t>例</t>
    </r>
    <r>
      <rPr>
        <sz val="10"/>
        <color theme="1"/>
        <rFont val="Meiryo UI"/>
        <family val="3"/>
        <charset val="128"/>
      </rPr>
      <t>A0001</t>
    </r>
  </si>
  <si>
    <t>参加</t>
  </si>
  <si>
    <t>不参加</t>
  </si>
  <si>
    <r>
      <rPr>
        <sz val="10"/>
        <color rgb="FF000000"/>
        <rFont val="Arial"/>
        <family val="2"/>
        <scheme val="minor"/>
      </rPr>
      <t>2023</t>
    </r>
    <r>
      <rPr>
        <sz val="10"/>
        <color rgb="FF000000"/>
        <rFont val="ＭＳ Ｐゴシック"/>
        <family val="3"/>
        <charset val="128"/>
      </rPr>
      <t>年</t>
    </r>
  </si>
  <si>
    <t xml:space="preserve">                </t>
  </si>
  <si>
    <t xml:space="preserve">               </t>
  </si>
  <si>
    <t>（注：2日参加的功法，以及3日是否参加请点击右侧按钮进行选择）</t>
  </si>
  <si>
    <r>
      <rPr>
        <b/>
        <sz val="9"/>
        <color theme="1"/>
        <rFont val="SimSun"/>
        <charset val="134"/>
      </rPr>
      <t>8月</t>
    </r>
    <r>
      <rPr>
        <b/>
        <sz val="9"/>
        <color theme="1"/>
        <rFont val="ＭＳ 明朝"/>
        <family val="1"/>
        <charset val="128"/>
      </rPr>
      <t>3</t>
    </r>
    <r>
      <rPr>
        <b/>
        <sz val="9"/>
        <color theme="1"/>
        <rFont val="SimSun"/>
        <charset val="134"/>
      </rPr>
      <t>日明目功</t>
    </r>
  </si>
  <si>
    <r>
      <rPr>
        <sz val="10"/>
        <color rgb="FF000000"/>
        <rFont val="Arial"/>
        <family val="2"/>
        <scheme val="minor"/>
      </rPr>
      <t>2023</t>
    </r>
    <r>
      <rPr>
        <sz val="10"/>
        <color rgb="FF000000"/>
        <rFont val="ＭＳ Ｐゴシック"/>
        <family val="3"/>
        <charset val="128"/>
      </rPr>
      <t>年</t>
    </r>
    <r>
      <rPr>
        <sz val="10"/>
        <color rgb="FF000000"/>
        <rFont val="Arial"/>
        <family val="2"/>
        <scheme val="minor"/>
      </rPr>
      <t xml:space="preserve">           </t>
    </r>
    <r>
      <rPr>
        <sz val="10"/>
        <color rgb="FF000000"/>
        <rFont val="ＭＳ Ｐゴシック"/>
        <family val="3"/>
        <charset val="128"/>
      </rPr>
      <t>月</t>
    </r>
    <r>
      <rPr>
        <sz val="10"/>
        <color rgb="FF000000"/>
        <rFont val="Microsoft YaHei"/>
        <family val="2"/>
        <charset val="134"/>
      </rPr>
      <t xml:space="preserve">             日</t>
    </r>
  </si>
  <si>
    <t>ON001</t>
  </si>
  <si>
    <t>ON002</t>
  </si>
  <si>
    <t>ON003</t>
  </si>
  <si>
    <t>ON004</t>
  </si>
  <si>
    <t>ON005</t>
  </si>
  <si>
    <t>ON006</t>
  </si>
  <si>
    <t>ON007</t>
  </si>
  <si>
    <t>ON008</t>
  </si>
  <si>
    <t>ON009</t>
  </si>
  <si>
    <t>ON010</t>
  </si>
  <si>
    <t>ON011</t>
  </si>
  <si>
    <t>ON012</t>
  </si>
  <si>
    <t>ON013</t>
  </si>
  <si>
    <t>ON014</t>
  </si>
  <si>
    <t>ON015</t>
  </si>
  <si>
    <t>ON016</t>
  </si>
  <si>
    <t>ON017</t>
  </si>
  <si>
    <t>ON018</t>
  </si>
  <si>
    <t>ON019</t>
  </si>
  <si>
    <t>ON020</t>
  </si>
  <si>
    <r>
      <rPr>
        <sz val="10"/>
        <color rgb="FF000000"/>
        <rFont val="Arial"/>
        <family val="2"/>
        <scheme val="minor"/>
      </rPr>
      <t xml:space="preserve">    </t>
    </r>
    <r>
      <rPr>
        <sz val="10"/>
        <color rgb="FF000000"/>
        <rFont val="Microsoft YaHei"/>
        <family val="2"/>
        <charset val="134"/>
      </rPr>
      <t>月</t>
    </r>
    <r>
      <rPr>
        <sz val="10"/>
        <color rgb="FF000000"/>
        <rFont val="Arial"/>
        <family val="2"/>
        <scheme val="minor"/>
      </rPr>
      <t xml:space="preserve">          </t>
    </r>
  </si>
  <si>
    <t>3段</t>
  </si>
  <si>
    <t>1段</t>
  </si>
  <si>
    <t>2段</t>
  </si>
  <si>
    <t>4段</t>
  </si>
  <si>
    <t>5段</t>
  </si>
  <si>
    <t>6段</t>
  </si>
  <si>
    <t>7段</t>
  </si>
  <si>
    <t>2023年      月      日</t>
  </si>
  <si>
    <r>
      <rPr>
        <sz val="10"/>
        <color rgb="FF000000"/>
        <rFont val="Arial"/>
        <family val="2"/>
        <scheme val="minor"/>
      </rPr>
      <t xml:space="preserve">2023  </t>
    </r>
    <r>
      <rPr>
        <sz val="10"/>
        <color rgb="FF000000"/>
        <rFont val="ＭＳ Ｐゴシック"/>
        <family val="3"/>
        <charset val="128"/>
      </rPr>
      <t>年</t>
    </r>
    <r>
      <rPr>
        <sz val="10"/>
        <color rgb="FF000000"/>
        <rFont val="Arial"/>
        <family val="2"/>
        <scheme val="minor"/>
      </rPr>
      <t xml:space="preserve">              </t>
    </r>
    <r>
      <rPr>
        <sz val="10"/>
        <color rgb="FF000000"/>
        <rFont val="Meiryo UI"/>
        <family val="3"/>
        <charset val="128"/>
      </rPr>
      <t>月</t>
    </r>
    <r>
      <rPr>
        <sz val="10"/>
        <color rgb="FF000000"/>
        <rFont val="Microsoft YaHei"/>
        <family val="2"/>
        <charset val="134"/>
      </rPr>
      <t xml:space="preserve">                日</t>
    </r>
  </si>
  <si>
    <t>No.</t>
  </si>
  <si>
    <t>第十回世界健身気功交流試合大会
第六回世界健身気功科学フォーラム</t>
    <phoneticPr fontId="39"/>
  </si>
  <si>
    <t>参加者承諾書</t>
    <phoneticPr fontId="39"/>
  </si>
  <si>
    <t>本人署名：</t>
    <rPh sb="0" eb="2">
      <t>ホンニン</t>
    </rPh>
    <rPh sb="2" eb="4">
      <t>ショメイ</t>
    </rPh>
    <phoneticPr fontId="39"/>
  </si>
  <si>
    <r>
      <rPr>
        <sz val="12"/>
        <color rgb="FF000000"/>
        <rFont val="ＭＳ ゴシック"/>
        <family val="3"/>
        <charset val="128"/>
      </rPr>
      <t>親または法定後見人の署名</t>
    </r>
    <r>
      <rPr>
        <sz val="12"/>
        <color rgb="FF000000"/>
        <rFont val="Yu Gothic"/>
        <family val="2"/>
        <charset val="128"/>
      </rPr>
      <t>：</t>
    </r>
    <phoneticPr fontId="39"/>
  </si>
  <si>
    <t>日付</t>
    <rPh sb="0" eb="2">
      <t>ヒヅケ</t>
    </rPh>
    <phoneticPr fontId="39"/>
  </si>
  <si>
    <t>　私は、第十回世界健身気功交流大会及び第六回世界健身気功科学フォーラムに自発的に参加し、関連するすべての請求、行動、要求などを含め、イベント中に発生するあらゆる事故または法的紛争について、自発的に対応することを約束します。すべての結果、および同時に、自分自身、相続人、個人秘書、代理人、代表者、および指名された人物は、組織委員会および会議の主催者を訴えることはできません。私は、国際健身気功連盟が制定したすべての競技規則に同意し、遵守します.異議がある場合は、会議の仲裁判断に従って実行されます.私は、会議に参加するすべての活動が、撮影、録画、またはテレビで生中継されることに同意します。また、国際健身気功連盟および全日本健身気功連盟が、全部または一部をテレビで使用することに同意します。ラジオ、ビデオ、メディア パターンまたは任意のメディア機器などは、私の名前、住所、音声、アクション、グラフィックを使用しており、いかなる回復および補償も行いません。</t>
    <phoneticPr fontId="39"/>
  </si>
  <si>
    <t xml:space="preserve"> 私の個人情報を下記のとおり取り扱うことに同意します。
１． 個人情報の利用目的について
個人情報を大会参加するため必要な範囲で利用します。
２．個人情報の第三者提供について
個人情報は、次のいずれかに該当する場合は、第三者へ提供することがあります。
（１）お客様の事前の承諾を得た場合
（２）法令の定めにより提供を求められた場合
３．個人情報の開示等について
個人情報の開示、変更、削除の求めがあった場合には、お客様ご本人であることをご確認させていただいたうえで、すみやかに対応します。
　私は上記内容を読み、完全に理解しました。
　(18 歳未満の参加者には、親または法定後見人の署名が必要です。) </t>
    <phoneticPr fontId="39"/>
  </si>
  <si>
    <t>責任者</t>
    <rPh sb="0" eb="3">
      <t>セキニンシャ</t>
    </rPh>
    <phoneticPr fontId="39"/>
  </si>
  <si>
    <t>備：１．単一IDとなります。名前とIDは以降の申込書に使用する</t>
    <rPh sb="0" eb="1">
      <t>ビ</t>
    </rPh>
    <rPh sb="4" eb="6">
      <t>タンイ</t>
    </rPh>
    <rPh sb="14" eb="16">
      <t>ナマエ</t>
    </rPh>
    <rPh sb="20" eb="22">
      <t>イコウ</t>
    </rPh>
    <rPh sb="23" eb="26">
      <t>モウシコミ</t>
    </rPh>
    <rPh sb="27" eb="29">
      <t>シヨウ</t>
    </rPh>
    <phoneticPr fontId="39"/>
  </si>
  <si>
    <r>
      <t>　２．職務、性別は選択式。生年月日は年</t>
    </r>
    <r>
      <rPr>
        <b/>
        <sz val="12"/>
        <color theme="4" tint="-0.499984740745262"/>
        <rFont val="ＭＳ Ｐゴシック"/>
        <family val="3"/>
        <charset val="128"/>
      </rPr>
      <t>／月／日の順で入力する</t>
    </r>
    <rPh sb="3" eb="5">
      <t>ショクム</t>
    </rPh>
    <rPh sb="6" eb="8">
      <t>セイベツ</t>
    </rPh>
    <rPh sb="9" eb="12">
      <t>センタクシキ</t>
    </rPh>
    <rPh sb="13" eb="17">
      <t>セイネン</t>
    </rPh>
    <rPh sb="18" eb="19">
      <t>ネン</t>
    </rPh>
    <rPh sb="20" eb="21">
      <t>ツキ</t>
    </rPh>
    <rPh sb="22" eb="23">
      <t>ニチ</t>
    </rPh>
    <rPh sb="24" eb="25">
      <t>ジュン</t>
    </rPh>
    <rPh sb="26" eb="28">
      <t>ニュウリョク</t>
    </rPh>
    <phoneticPr fontId="39"/>
  </si>
  <si>
    <t>氏　　名</t>
    <rPh sb="0" eb="1">
      <t>シ</t>
    </rPh>
    <rPh sb="3" eb="4">
      <t>ナ</t>
    </rPh>
    <phoneticPr fontId="39"/>
  </si>
  <si>
    <t>陸　　瑶</t>
    <rPh sb="0" eb="1">
      <t>リク</t>
    </rPh>
    <rPh sb="3" eb="4">
      <t>タマ</t>
    </rPh>
    <phoneticPr fontId="39"/>
  </si>
  <si>
    <t>パスポート（ローマ字）</t>
    <phoneticPr fontId="39"/>
  </si>
  <si>
    <t>職務</t>
    <rPh sb="0" eb="2">
      <t>ショクム</t>
    </rPh>
    <phoneticPr fontId="39"/>
  </si>
  <si>
    <t>性別</t>
    <rPh sb="0" eb="2">
      <t>セイベツ</t>
    </rPh>
    <phoneticPr fontId="39"/>
  </si>
  <si>
    <t>生年月日</t>
    <rPh sb="0" eb="4">
      <t>セイ</t>
    </rPh>
    <phoneticPr fontId="39"/>
  </si>
  <si>
    <r>
      <rPr>
        <b/>
        <sz val="12"/>
        <color rgb="FFFF0000"/>
        <rFont val="Arial Narrow"/>
        <family val="2"/>
      </rPr>
      <t>20</t>
    </r>
    <r>
      <rPr>
        <b/>
        <sz val="12"/>
        <color rgb="FFFF0000"/>
        <rFont val="Yu Gothic"/>
        <family val="2"/>
        <charset val="128"/>
      </rPr>
      <t>名超える場合はご連絡ください。</t>
    </r>
    <r>
      <rPr>
        <b/>
        <sz val="12"/>
        <color rgb="FFFF0000"/>
        <rFont val="Arial Narrow"/>
        <family val="2"/>
      </rPr>
      <t xml:space="preserve"> y.lu@hqgjapan.com</t>
    </r>
    <rPh sb="2" eb="3">
      <t>メイ</t>
    </rPh>
    <rPh sb="3" eb="4">
      <t>コ</t>
    </rPh>
    <rPh sb="6" eb="8">
      <t>バアイ</t>
    </rPh>
    <rPh sb="10" eb="12">
      <t>レンラク</t>
    </rPh>
    <phoneticPr fontId="39"/>
  </si>
  <si>
    <t>第十回世界健身気功交流試合大会</t>
    <phoneticPr fontId="39"/>
  </si>
  <si>
    <t>第六回世界健身気功科学フォーラム</t>
    <phoneticPr fontId="39"/>
  </si>
  <si>
    <t>協会名</t>
    <rPh sb="0" eb="2">
      <t>キョウカイ</t>
    </rPh>
    <rPh sb="2" eb="3">
      <t>メイ</t>
    </rPh>
    <phoneticPr fontId="39"/>
  </si>
  <si>
    <t>チーム名</t>
    <rPh sb="3" eb="4">
      <t>メイ</t>
    </rPh>
    <phoneticPr fontId="39"/>
  </si>
  <si>
    <t>申込書＜基本データ＞</t>
    <rPh sb="0" eb="3">
      <t>モウシコ</t>
    </rPh>
    <rPh sb="4" eb="6">
      <t>キホン</t>
    </rPh>
    <phoneticPr fontId="39"/>
  </si>
  <si>
    <t>申込書＜大会＞</t>
    <rPh sb="0" eb="3">
      <t>モウ</t>
    </rPh>
    <rPh sb="4" eb="6">
      <t>タイカイ</t>
    </rPh>
    <phoneticPr fontId="39"/>
  </si>
  <si>
    <t>備：功法に✓を入れてください。</t>
    <rPh sb="0" eb="1">
      <t>ビ</t>
    </rPh>
    <rPh sb="2" eb="4">
      <t>コウホウ</t>
    </rPh>
    <rPh sb="7" eb="8">
      <t>イ</t>
    </rPh>
    <phoneticPr fontId="39"/>
  </si>
  <si>
    <t>易筋経</t>
    <rPh sb="0" eb="3">
      <t>エキキ</t>
    </rPh>
    <phoneticPr fontId="39"/>
  </si>
  <si>
    <t>五禽戯</t>
    <rPh sb="0" eb="3">
      <t>ゴキンギ</t>
    </rPh>
    <phoneticPr fontId="39"/>
  </si>
  <si>
    <t>六字訣</t>
    <rPh sb="0" eb="3">
      <t>ロクジ</t>
    </rPh>
    <phoneticPr fontId="39"/>
  </si>
  <si>
    <t>八段錦</t>
    <rPh sb="0" eb="3">
      <t>ハチダ</t>
    </rPh>
    <phoneticPr fontId="39"/>
  </si>
  <si>
    <t>大舞</t>
    <rPh sb="0" eb="2">
      <t>ダイブ</t>
    </rPh>
    <phoneticPr fontId="39"/>
  </si>
  <si>
    <t>十二法</t>
    <rPh sb="0" eb="2">
      <t>ジュウニ</t>
    </rPh>
    <rPh sb="2" eb="3">
      <t>ホウ</t>
    </rPh>
    <phoneticPr fontId="39"/>
  </si>
  <si>
    <t>導</t>
    <rPh sb="0" eb="1">
      <t>シルベ</t>
    </rPh>
    <phoneticPr fontId="39"/>
  </si>
  <si>
    <t>杖</t>
    <rPh sb="0" eb="1">
      <t>ツエ</t>
    </rPh>
    <phoneticPr fontId="39"/>
  </si>
  <si>
    <t>馬</t>
    <rPh sb="0" eb="1">
      <t>ウマ</t>
    </rPh>
    <phoneticPr fontId="39"/>
  </si>
  <si>
    <t>太極杖</t>
    <rPh sb="0" eb="2">
      <t>タイキョク</t>
    </rPh>
    <rPh sb="2" eb="3">
      <t>ツエ</t>
    </rPh>
    <phoneticPr fontId="39"/>
  </si>
  <si>
    <t>馬王堆</t>
    <rPh sb="0" eb="1">
      <t>ウマ</t>
    </rPh>
    <rPh sb="1" eb="2">
      <t>オウ</t>
    </rPh>
    <rPh sb="2" eb="3">
      <t>ツイ</t>
    </rPh>
    <phoneticPr fontId="39"/>
  </si>
  <si>
    <t>12段錦</t>
    <rPh sb="2" eb="3">
      <t>ダン</t>
    </rPh>
    <rPh sb="3" eb="4">
      <t>ニシキ</t>
    </rPh>
    <phoneticPr fontId="39"/>
  </si>
  <si>
    <t>功法略称</t>
    <rPh sb="0" eb="2">
      <t>コウホウ</t>
    </rPh>
    <rPh sb="2" eb="4">
      <t>リャク</t>
    </rPh>
    <phoneticPr fontId="39"/>
  </si>
  <si>
    <t>名称</t>
    <rPh sb="0" eb="2">
      <t>メイショウ</t>
    </rPh>
    <phoneticPr fontId="39"/>
  </si>
  <si>
    <t>氏名</t>
    <rPh sb="0" eb="2">
      <t>シメイ</t>
    </rPh>
    <phoneticPr fontId="39"/>
  </si>
  <si>
    <t>個人種目</t>
    <rPh sb="0" eb="4">
      <t>コジン</t>
    </rPh>
    <phoneticPr fontId="39"/>
  </si>
  <si>
    <t>集体種目</t>
    <rPh sb="0" eb="1">
      <t>シュウ</t>
    </rPh>
    <rPh sb="1" eb="2">
      <t>カラダ</t>
    </rPh>
    <rPh sb="2" eb="4">
      <t>シュモク</t>
    </rPh>
    <phoneticPr fontId="39"/>
  </si>
  <si>
    <t>合計</t>
    <rPh sb="0" eb="2">
      <t>ゴウケイ</t>
    </rPh>
    <phoneticPr fontId="39"/>
  </si>
  <si>
    <t>責任者</t>
    <rPh sb="0" eb="3">
      <t>セキ</t>
    </rPh>
    <phoneticPr fontId="39"/>
  </si>
  <si>
    <t>✓</t>
  </si>
  <si>
    <t>申込書＜審判研修＆試験＞</t>
    <rPh sb="0" eb="3">
      <t>モウシ</t>
    </rPh>
    <rPh sb="4" eb="8">
      <t>シンパン</t>
    </rPh>
    <rPh sb="9" eb="11">
      <t>シケン</t>
    </rPh>
    <phoneticPr fontId="39"/>
  </si>
  <si>
    <t>審判研修</t>
    <rPh sb="0" eb="2">
      <t>シンパン</t>
    </rPh>
    <rPh sb="2" eb="4">
      <t>ケンシュウ</t>
    </rPh>
    <phoneticPr fontId="39"/>
  </si>
  <si>
    <t>試験</t>
    <rPh sb="0" eb="2">
      <t>シケン</t>
    </rPh>
    <phoneticPr fontId="39"/>
  </si>
  <si>
    <t>合計費用</t>
    <rPh sb="0" eb="2">
      <t>ゴウケイ</t>
    </rPh>
    <rPh sb="2" eb="4">
      <t>ヒヨウ</t>
    </rPh>
    <phoneticPr fontId="39"/>
  </si>
  <si>
    <t>備：参加の有無を選択してください。</t>
    <rPh sb="0" eb="1">
      <t>ビ</t>
    </rPh>
    <rPh sb="2" eb="4">
      <t>サンカ</t>
    </rPh>
    <rPh sb="5" eb="7">
      <t>ウム</t>
    </rPh>
    <rPh sb="8" eb="10">
      <t>センタク</t>
    </rPh>
    <phoneticPr fontId="39"/>
  </si>
  <si>
    <t>陸　瑶</t>
    <rPh sb="0" eb="1">
      <t>リク</t>
    </rPh>
    <rPh sb="2" eb="3">
      <t>タマ</t>
    </rPh>
    <phoneticPr fontId="39"/>
  </si>
  <si>
    <t>審判経験</t>
    <rPh sb="0" eb="2">
      <t>シンパン</t>
    </rPh>
    <rPh sb="2" eb="4">
      <t>ケイケン</t>
    </rPh>
    <phoneticPr fontId="39"/>
  </si>
  <si>
    <t>大会名称</t>
    <rPh sb="0" eb="4">
      <t>タイカイメイ</t>
    </rPh>
    <phoneticPr fontId="39"/>
  </si>
  <si>
    <t>時間と場所</t>
    <rPh sb="0" eb="2">
      <t>ジカン</t>
    </rPh>
    <rPh sb="3" eb="5">
      <t>バショ</t>
    </rPh>
    <phoneticPr fontId="39"/>
  </si>
  <si>
    <t>業務</t>
    <rPh sb="0" eb="2">
      <t>ギョウム</t>
    </rPh>
    <phoneticPr fontId="39"/>
  </si>
  <si>
    <t>段位</t>
    <rPh sb="0" eb="2">
      <t>ダンイ</t>
    </rPh>
    <phoneticPr fontId="39"/>
  </si>
  <si>
    <t>申込み条件があるので、ご注意ください。</t>
    <rPh sb="0" eb="2">
      <t>モウシコ</t>
    </rPh>
    <rPh sb="3" eb="5">
      <t>ジョウケン</t>
    </rPh>
    <rPh sb="12" eb="14">
      <t>チュウイ</t>
    </rPh>
    <phoneticPr fontId="39"/>
  </si>
  <si>
    <t>申込書＜レベルアップ＞</t>
    <rPh sb="0" eb="3">
      <t>モウシ</t>
    </rPh>
    <phoneticPr fontId="39"/>
  </si>
  <si>
    <t>参加費</t>
    <rPh sb="0" eb="3">
      <t>サンカヒ</t>
    </rPh>
    <phoneticPr fontId="39"/>
  </si>
  <si>
    <t>現在段位</t>
    <rPh sb="0" eb="2">
      <t>ゲンザイ</t>
    </rPh>
    <rPh sb="2" eb="4">
      <t>ダン</t>
    </rPh>
    <phoneticPr fontId="39"/>
  </si>
  <si>
    <t>日付</t>
    <rPh sb="0" eb="2">
      <t>ヒヅ</t>
    </rPh>
    <phoneticPr fontId="39"/>
  </si>
  <si>
    <t>申込書＜レベルアップOnline＞</t>
    <rPh sb="0" eb="3">
      <t>モウ</t>
    </rPh>
    <phoneticPr fontId="39"/>
  </si>
  <si>
    <t>Online</t>
    <phoneticPr fontId="39"/>
  </si>
  <si>
    <t>現在段位</t>
    <rPh sb="0" eb="4">
      <t>ゲンザ</t>
    </rPh>
    <phoneticPr fontId="39"/>
  </si>
  <si>
    <t>備：参加功法を選択してください。</t>
    <rPh sb="0" eb="1">
      <t>ビ</t>
    </rPh>
    <rPh sb="2" eb="4">
      <t>サンカ</t>
    </rPh>
    <rPh sb="4" eb="6">
      <t>コウホウ</t>
    </rPh>
    <rPh sb="7" eb="11">
      <t>センタク</t>
    </rPh>
    <phoneticPr fontId="39"/>
  </si>
  <si>
    <t>申込書＜科学フォーラム＆送別会＞</t>
    <rPh sb="0" eb="3">
      <t>モウシ</t>
    </rPh>
    <rPh sb="4" eb="11">
      <t>カガク</t>
    </rPh>
    <rPh sb="12" eb="15">
      <t>ソウベ</t>
    </rPh>
    <phoneticPr fontId="39"/>
  </si>
  <si>
    <t>送別会</t>
    <rPh sb="0" eb="3">
      <t>ソウベ</t>
    </rPh>
    <phoneticPr fontId="39"/>
  </si>
  <si>
    <t>科学フォーラム</t>
    <rPh sb="0" eb="7">
      <t>カガ</t>
    </rPh>
    <phoneticPr fontId="39"/>
  </si>
  <si>
    <t>申込書＜段位検定＞</t>
    <rPh sb="0" eb="3">
      <t>モウシ</t>
    </rPh>
    <rPh sb="4" eb="6">
      <t>ダンイ</t>
    </rPh>
    <rPh sb="6" eb="8">
      <t>ケンテイ</t>
    </rPh>
    <phoneticPr fontId="39"/>
  </si>
  <si>
    <t>備：申請段位を選択してください。</t>
    <rPh sb="0" eb="1">
      <t>ビ</t>
    </rPh>
    <rPh sb="2" eb="4">
      <t>シンセイ</t>
    </rPh>
    <rPh sb="4" eb="6">
      <t>ダンイ</t>
    </rPh>
    <rPh sb="7" eb="16">
      <t>セン</t>
    </rPh>
    <phoneticPr fontId="39"/>
  </si>
  <si>
    <t>協会名</t>
    <rPh sb="0" eb="3">
      <t>キョウカイ</t>
    </rPh>
    <phoneticPr fontId="39"/>
  </si>
  <si>
    <t>チーム名</t>
    <phoneticPr fontId="39"/>
  </si>
  <si>
    <t>申込書＜合計金額＞</t>
    <rPh sb="0" eb="3">
      <t>モウシ</t>
    </rPh>
    <rPh sb="4" eb="8">
      <t>ゴウケ</t>
    </rPh>
    <phoneticPr fontId="39"/>
  </si>
  <si>
    <t>レベルアップ</t>
    <phoneticPr fontId="39"/>
  </si>
  <si>
    <t>審判研修＆試験</t>
    <rPh sb="0" eb="4">
      <t>シンパンケン</t>
    </rPh>
    <rPh sb="5" eb="7">
      <t>シケン</t>
    </rPh>
    <phoneticPr fontId="39"/>
  </si>
  <si>
    <t>段位検定</t>
    <rPh sb="0" eb="4">
      <t>ダンイ</t>
    </rPh>
    <phoneticPr fontId="39"/>
  </si>
  <si>
    <t>合計金額</t>
    <rPh sb="0" eb="4">
      <t>ゴウ</t>
    </rPh>
    <phoneticPr fontId="39"/>
  </si>
  <si>
    <t>レベルアップ（Online）</t>
    <phoneticPr fontId="39"/>
  </si>
  <si>
    <t>合計支払い金額</t>
    <rPh sb="0" eb="2">
      <t>ゴウケイ</t>
    </rPh>
    <rPh sb="2" eb="4">
      <t>シハラ</t>
    </rPh>
    <rPh sb="5" eb="7">
      <t>キンガク</t>
    </rPh>
    <phoneticPr fontId="39"/>
  </si>
  <si>
    <t>振込予定日</t>
    <rPh sb="0" eb="5">
      <t>フリコミ</t>
    </rPh>
    <phoneticPr fontId="39"/>
  </si>
  <si>
    <t>申込書＜一覧表＞</t>
    <rPh sb="0" eb="3">
      <t>モウシ</t>
    </rPh>
    <rPh sb="4" eb="7">
      <t>イチ</t>
    </rPh>
    <phoneticPr fontId="39"/>
  </si>
  <si>
    <t>データ</t>
    <phoneticPr fontId="39"/>
  </si>
  <si>
    <t>内容</t>
    <rPh sb="0" eb="2">
      <t>ナイヨウ</t>
    </rPh>
    <phoneticPr fontId="39"/>
  </si>
  <si>
    <t>科学フォーラム参加人数</t>
    <rPh sb="0" eb="7">
      <t>カガ</t>
    </rPh>
    <rPh sb="7" eb="9">
      <t>サンカ</t>
    </rPh>
    <rPh sb="9" eb="11">
      <t>ニンズウ</t>
    </rPh>
    <phoneticPr fontId="39"/>
  </si>
  <si>
    <t>大会参加人数</t>
    <rPh sb="0" eb="4">
      <t>タイカイサンカ</t>
    </rPh>
    <rPh sb="4" eb="6">
      <t>ニンズウ</t>
    </rPh>
    <phoneticPr fontId="39"/>
  </si>
  <si>
    <t>レベルアップ参加人数</t>
    <rPh sb="6" eb="10">
      <t>サンカニ</t>
    </rPh>
    <phoneticPr fontId="39"/>
  </si>
  <si>
    <t>レベルアップ参加人数（Online）</t>
    <rPh sb="6" eb="10">
      <t>サンカニ</t>
    </rPh>
    <phoneticPr fontId="39"/>
  </si>
  <si>
    <t>審判研修＆試験人数</t>
    <rPh sb="0" eb="4">
      <t>シンパ</t>
    </rPh>
    <rPh sb="5" eb="7">
      <t>シ</t>
    </rPh>
    <rPh sb="7" eb="9">
      <t>ニンズウ</t>
    </rPh>
    <phoneticPr fontId="39"/>
  </si>
  <si>
    <t>監督名前</t>
    <rPh sb="0" eb="2">
      <t>カン</t>
    </rPh>
    <rPh sb="2" eb="4">
      <t>ナマエ</t>
    </rPh>
    <phoneticPr fontId="39"/>
  </si>
  <si>
    <t>連絡先携帯電話</t>
    <rPh sb="0" eb="2">
      <t>レンラク</t>
    </rPh>
    <rPh sb="2" eb="3">
      <t>サキ</t>
    </rPh>
    <rPh sb="3" eb="7">
      <t>ケイタイ</t>
    </rPh>
    <phoneticPr fontId="39"/>
  </si>
  <si>
    <t>E-mail</t>
    <phoneticPr fontId="39"/>
  </si>
  <si>
    <t>振込予定日</t>
    <rPh sb="0" eb="5">
      <t>フリ</t>
    </rPh>
    <phoneticPr fontId="39"/>
  </si>
  <si>
    <t>全日本健身気功連合会</t>
    <rPh sb="0" eb="10">
      <t>ゼンニ</t>
    </rPh>
    <phoneticPr fontId="39"/>
  </si>
  <si>
    <t>連絡先</t>
    <rPh sb="0" eb="2">
      <t>レンラク</t>
    </rPh>
    <rPh sb="2" eb="3">
      <t>サキ</t>
    </rPh>
    <phoneticPr fontId="39"/>
  </si>
  <si>
    <t>080 6511 7522（劉志）</t>
    <rPh sb="14" eb="16">
      <t>リュウ</t>
    </rPh>
    <phoneticPr fontId="39"/>
  </si>
  <si>
    <t>090 7709 1568（陸瑶）</t>
    <rPh sb="14" eb="16">
      <t>リク</t>
    </rPh>
    <phoneticPr fontId="39"/>
  </si>
  <si>
    <t>締め切り：6月30日</t>
    <rPh sb="0" eb="1">
      <t>シ</t>
    </rPh>
    <rPh sb="2" eb="3">
      <t>キ</t>
    </rPh>
    <rPh sb="6" eb="7">
      <t>ガツ</t>
    </rPh>
    <rPh sb="9" eb="10">
      <t>ニチ</t>
    </rPh>
    <phoneticPr fontId="39"/>
  </si>
  <si>
    <r>
      <t>0</t>
    </r>
    <r>
      <rPr>
        <sz val="16"/>
        <color rgb="FF000000"/>
        <rFont val="SimSun"/>
        <charset val="134"/>
      </rPr>
      <t>90 3518 1688（陳崢）</t>
    </r>
    <rPh sb="14" eb="16">
      <t>チンソ</t>
    </rPh>
    <phoneticPr fontId="39"/>
  </si>
  <si>
    <t>E-mail：</t>
    <phoneticPr fontId="39"/>
  </si>
  <si>
    <t xml:space="preserve">japan@hqgjapan.com  </t>
    <phoneticPr fontId="39"/>
  </si>
  <si>
    <t xml:space="preserve">                            </t>
    <phoneticPr fontId="39"/>
  </si>
  <si>
    <t>選手</t>
    <rPh sb="0" eb="2">
      <t>センシュ</t>
    </rPh>
    <phoneticPr fontId="39"/>
  </si>
  <si>
    <t>送別会費用</t>
    <rPh sb="0" eb="3">
      <t>ソウ</t>
    </rPh>
    <rPh sb="3" eb="5">
      <t>ヒヨウ</t>
    </rPh>
    <phoneticPr fontId="39"/>
  </si>
  <si>
    <t>申請段位</t>
    <rPh sb="0" eb="2">
      <t>シンセイ</t>
    </rPh>
    <rPh sb="2" eb="4">
      <t>d</t>
    </rPh>
    <phoneticPr fontId="39"/>
  </si>
  <si>
    <t>費用</t>
    <rPh sb="0" eb="2">
      <t>ヒ</t>
    </rPh>
    <phoneticPr fontId="39"/>
  </si>
  <si>
    <t>八段錦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</si>
</sst>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24" formatCode="\$#,##0_);[Red]\(\$#,##0\)"/>
    <numFmt numFmtId="176" formatCode="yyyy/mm/dd"/>
    <numFmt numFmtId="177" formatCode="\$#,##0;\-\$#,##0"/>
    <numFmt numFmtId="178" formatCode="[$$-409]#,##0;\-[$$-409]#,##0"/>
    <numFmt numFmtId="179" formatCode="&quot;¥&quot;#,##0_);[Red]\(&quot;¥&quot;#,##0\)"/>
  </numFmts>
  <fonts count="84">
    <font>
      <sz val="10"/>
      <color rgb="FF000000"/>
      <name val="Arial"/>
      <charset val="134"/>
      <scheme val="minor"/>
    </font>
    <font>
      <sz val="16"/>
      <color rgb="FF000000"/>
      <name val="Arial"/>
      <family val="2"/>
      <scheme val="minor"/>
    </font>
    <font>
      <sz val="10"/>
      <color rgb="FF000000"/>
      <name val="SimSun"/>
      <charset val="134"/>
    </font>
    <font>
      <b/>
      <sz val="18"/>
      <color rgb="FF000000"/>
      <name val="SimSun"/>
      <charset val="134"/>
    </font>
    <font>
      <b/>
      <sz val="16"/>
      <color theme="1"/>
      <name val="SimSun"/>
      <charset val="134"/>
    </font>
    <font>
      <sz val="16"/>
      <color theme="1"/>
      <name val="SimSun"/>
      <charset val="134"/>
    </font>
    <font>
      <sz val="16"/>
      <color rgb="FF000000"/>
      <name val="SimSun"/>
      <charset val="134"/>
    </font>
    <font>
      <u/>
      <sz val="10"/>
      <color rgb="FF000000"/>
      <name val="SimSun"/>
      <charset val="134"/>
    </font>
    <font>
      <sz val="10"/>
      <color rgb="FF000000"/>
      <name val="ＭＳ Ｐゴシック"/>
      <family val="3"/>
      <charset val="128"/>
    </font>
    <font>
      <sz val="10"/>
      <color theme="1"/>
      <name val="SimSun"/>
      <charset val="134"/>
    </font>
    <font>
      <sz val="10"/>
      <color rgb="FFFF0000"/>
      <name val="SimSun"/>
      <charset val="134"/>
    </font>
    <font>
      <sz val="16"/>
      <name val="SimSun"/>
      <charset val="134"/>
    </font>
    <font>
      <sz val="10"/>
      <name val="SimSun"/>
      <charset val="134"/>
    </font>
    <font>
      <u/>
      <sz val="10"/>
      <color rgb="FF000000"/>
      <name val="Arial"/>
      <family val="2"/>
      <scheme val="minor"/>
    </font>
    <font>
      <b/>
      <sz val="12"/>
      <color theme="1"/>
      <name val="SimSun"/>
      <charset val="134"/>
    </font>
    <font>
      <b/>
      <sz val="12"/>
      <color rgb="FF000000"/>
      <name val="SimSun"/>
      <charset val="134"/>
    </font>
    <font>
      <b/>
      <sz val="14"/>
      <color theme="1"/>
      <name val="SimSun"/>
      <charset val="134"/>
    </font>
    <font>
      <b/>
      <sz val="10"/>
      <color theme="1"/>
      <name val="SimSun"/>
      <charset val="134"/>
    </font>
    <font>
      <b/>
      <sz val="10"/>
      <color rgb="FF000000"/>
      <name val="SimSun"/>
      <charset val="134"/>
    </font>
    <font>
      <b/>
      <sz val="14"/>
      <color rgb="FFFF0000"/>
      <name val="SimSun"/>
      <charset val="134"/>
    </font>
    <font>
      <b/>
      <sz val="10"/>
      <color rgb="FFFF0000"/>
      <name val="SimSun"/>
      <charset val="134"/>
    </font>
    <font>
      <b/>
      <sz val="12"/>
      <color theme="4" tint="-0.499984740745262"/>
      <name val="SimSun"/>
      <charset val="134"/>
    </font>
    <font>
      <b/>
      <sz val="11"/>
      <color theme="1"/>
      <name val="SimSun"/>
      <charset val="134"/>
    </font>
    <font>
      <sz val="12"/>
      <color theme="1"/>
      <name val="SimSun"/>
      <charset val="134"/>
    </font>
    <font>
      <sz val="10"/>
      <color rgb="FF000000"/>
      <name val="Arial"/>
      <family val="2"/>
      <scheme val="minor"/>
    </font>
    <font>
      <b/>
      <sz val="9"/>
      <color theme="1"/>
      <name val="SimSun"/>
      <charset val="134"/>
    </font>
    <font>
      <sz val="10"/>
      <color rgb="FF000000"/>
      <name val="Microsoft YaHei"/>
      <family val="2"/>
      <charset val="134"/>
    </font>
    <font>
      <b/>
      <sz val="12"/>
      <color rgb="FFFF0000"/>
      <name val="SimSun"/>
      <charset val="134"/>
    </font>
    <font>
      <b/>
      <sz val="10"/>
      <color rgb="FFFF0000"/>
      <name val="Arial Narrow"/>
      <family val="2"/>
    </font>
    <font>
      <sz val="18"/>
      <color rgb="FF000000"/>
      <name val="SimSun"/>
      <charset val="134"/>
    </font>
    <font>
      <sz val="15.5"/>
      <color rgb="FF000000"/>
      <name val="SimSun"/>
      <charset val="134"/>
    </font>
    <font>
      <sz val="14"/>
      <color rgb="FF000000"/>
      <name val="SimSun"/>
      <charset val="134"/>
    </font>
    <font>
      <u/>
      <sz val="16"/>
      <color rgb="FF000000"/>
      <name val="ＭＳ Ｐゴシック"/>
      <family val="3"/>
      <charset val="128"/>
    </font>
    <font>
      <sz val="10.5"/>
      <color rgb="FF000000"/>
      <name val="游明朝"/>
      <family val="1"/>
      <charset val="128"/>
    </font>
    <font>
      <sz val="10"/>
      <color rgb="FF000000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9"/>
      <color theme="1"/>
      <name val="ＭＳ 明朝"/>
      <family val="1"/>
      <charset val="128"/>
    </font>
    <font>
      <b/>
      <sz val="12"/>
      <color rgb="FFFF0000"/>
      <name val="Arial Narrow"/>
      <family val="2"/>
    </font>
    <font>
      <b/>
      <sz val="9"/>
      <name val="Arial"/>
      <family val="2"/>
      <scheme val="major"/>
    </font>
    <font>
      <sz val="6"/>
      <name val="Arial"/>
      <family val="3"/>
      <charset val="128"/>
      <scheme val="minor"/>
    </font>
    <font>
      <b/>
      <sz val="18"/>
      <color rgb="FF000000"/>
      <name val="SimSun"/>
      <charset val="134"/>
    </font>
    <font>
      <sz val="16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0"/>
      <color rgb="FF000000"/>
      <name val="SimSun"/>
      <charset val="134"/>
    </font>
    <font>
      <sz val="12"/>
      <color rgb="FF000000"/>
      <name val="ＭＳ Ｐゴシック"/>
      <family val="3"/>
      <charset val="128"/>
    </font>
    <font>
      <sz val="14"/>
      <color rgb="FF000000"/>
      <name val="ＭＳ Ｐゴシック"/>
      <family val="3"/>
      <charset val="128"/>
    </font>
    <font>
      <sz val="16"/>
      <color rgb="FF000000"/>
      <name val="ＭＳ Ｐゴシック"/>
      <family val="3"/>
      <charset val="128"/>
    </font>
    <font>
      <sz val="12"/>
      <color rgb="FF000000"/>
      <name val="Arial"/>
      <family val="3"/>
      <charset val="128"/>
    </font>
    <font>
      <sz val="12"/>
      <color rgb="FF000000"/>
      <name val="ＭＳ ゴシック"/>
      <family val="3"/>
      <charset val="128"/>
    </font>
    <font>
      <sz val="12"/>
      <color rgb="FF000000"/>
      <name val="Yu Gothic"/>
      <family val="2"/>
      <charset val="128"/>
    </font>
    <font>
      <b/>
      <sz val="12"/>
      <color theme="4" tint="-0.499984740745262"/>
      <name val="SimSun"/>
      <charset val="134"/>
    </font>
    <font>
      <b/>
      <sz val="12"/>
      <color theme="4" tint="-0.499984740745262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4"/>
      <color theme="1"/>
      <name val="SimSun"/>
      <charset val="134"/>
    </font>
    <font>
      <sz val="10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2"/>
      <color rgb="FFFF0000"/>
      <name val="Yu Gothic"/>
      <family val="2"/>
      <charset val="128"/>
    </font>
    <font>
      <b/>
      <sz val="12"/>
      <color rgb="FFFF0000"/>
      <name val="SimSun"/>
      <family val="2"/>
    </font>
    <font>
      <b/>
      <sz val="20"/>
      <color rgb="FF000000"/>
      <name val="SimSun"/>
      <charset val="134"/>
    </font>
    <font>
      <b/>
      <sz val="12"/>
      <color rgb="FF000000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4"/>
      <color rgb="FF000000"/>
      <name val="SimSun"/>
      <charset val="134"/>
    </font>
    <font>
      <b/>
      <sz val="12"/>
      <color rgb="FF000000"/>
      <name val="SimSun"/>
      <charset val="134"/>
    </font>
    <font>
      <sz val="16"/>
      <color theme="1"/>
      <name val="SimSun"/>
      <charset val="134"/>
    </font>
    <font>
      <sz val="12"/>
      <color theme="1"/>
      <name val="ＭＳ Ｐゴシック"/>
      <family val="3"/>
      <charset val="128"/>
    </font>
    <font>
      <sz val="10"/>
      <color theme="1"/>
      <name val="SimSun"/>
      <charset val="134"/>
    </font>
    <font>
      <sz val="12"/>
      <color theme="1"/>
      <name val="SimSun"/>
      <charset val="134"/>
    </font>
    <font>
      <b/>
      <sz val="10"/>
      <color rgb="FF000000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sz val="10"/>
      <color theme="1"/>
      <name val="SimSun"/>
      <charset val="134"/>
    </font>
    <font>
      <sz val="16"/>
      <color theme="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theme="1"/>
      <name val="SimSun"/>
      <charset val="134"/>
    </font>
    <font>
      <b/>
      <sz val="9"/>
      <color theme="1"/>
      <name val="SimSun"/>
      <charset val="134"/>
    </font>
    <font>
      <sz val="10"/>
      <color rgb="FF000000"/>
      <name val="ＭＳ Ｐゴシック"/>
      <family val="2"/>
      <charset val="128"/>
    </font>
    <font>
      <b/>
      <sz val="14"/>
      <color rgb="FFFF0000"/>
      <name val="ＭＳ Ｐゴシック"/>
      <family val="3"/>
      <charset val="128"/>
    </font>
    <font>
      <b/>
      <sz val="14"/>
      <color rgb="FFFF0000"/>
      <name val="SimSun"/>
      <charset val="134"/>
    </font>
    <font>
      <sz val="20"/>
      <color rgb="FFFF0000"/>
      <name val="SimSun"/>
      <charset val="134"/>
    </font>
    <font>
      <b/>
      <sz val="16"/>
      <color rgb="FF000000"/>
      <name val="ＭＳ Ｐゴシック"/>
      <family val="3"/>
      <charset val="128"/>
    </font>
    <font>
      <sz val="16"/>
      <color rgb="FF000000"/>
      <name val="SimSun"/>
      <family val="3"/>
    </font>
    <font>
      <sz val="15.5"/>
      <color rgb="FF000000"/>
      <name val="SimSun"/>
      <charset val="134"/>
    </font>
    <font>
      <b/>
      <sz val="11"/>
      <color theme="1"/>
      <name val="SimSun"/>
      <charset val="134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89013336588644"/>
        <bgColor rgb="FFFCE5CD"/>
      </patternFill>
    </fill>
    <fill>
      <patternFill patternType="solid">
        <fgColor theme="5" tint="0.79989013336588644"/>
        <bgColor indexed="64"/>
      </patternFill>
    </fill>
    <fill>
      <patternFill patternType="solid">
        <fgColor rgb="FF92D050"/>
        <bgColor rgb="FFFCE5CD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FCE5CD"/>
      </patternFill>
    </fill>
    <fill>
      <patternFill patternType="solid">
        <fgColor theme="9" tint="0.79995117038483843"/>
        <bgColor rgb="FFD9EAD3"/>
      </patternFill>
    </fill>
    <fill>
      <patternFill patternType="solid">
        <fgColor theme="7" tint="0.79989013336588644"/>
        <bgColor rgb="FFD9EAD3"/>
      </patternFill>
    </fill>
    <fill>
      <patternFill patternType="solid">
        <fgColor rgb="FFD9EAD3"/>
        <bgColor rgb="FFD9EAD3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4" tint="0.79989013336588644"/>
        <bgColor rgb="FFD9EAD3"/>
      </patternFill>
    </fill>
    <fill>
      <patternFill patternType="solid">
        <fgColor theme="4" tint="0.79989013336588644"/>
        <bgColor rgb="FF00FFFF"/>
      </patternFill>
    </fill>
    <fill>
      <patternFill patternType="solid">
        <fgColor theme="4" tint="0.79989013336588644"/>
        <bgColor rgb="FF00FF00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5" fillId="0" borderId="1" xfId="0" applyFont="1" applyBorder="1" applyProtection="1">
      <protection locked="0"/>
    </xf>
    <xf numFmtId="176" fontId="5" fillId="0" borderId="0" xfId="0" applyNumberFormat="1" applyFont="1"/>
    <xf numFmtId="0" fontId="6" fillId="0" borderId="1" xfId="0" applyFont="1" applyBorder="1" applyProtection="1">
      <protection locked="0"/>
    </xf>
    <xf numFmtId="0" fontId="6" fillId="0" borderId="0" xfId="0" applyFont="1"/>
    <xf numFmtId="0" fontId="2" fillId="0" borderId="0" xfId="0" applyFont="1" applyProtection="1">
      <protection locked="0"/>
    </xf>
    <xf numFmtId="0" fontId="2" fillId="0" borderId="2" xfId="0" applyFont="1" applyBorder="1" applyProtection="1">
      <protection locked="0"/>
    </xf>
    <xf numFmtId="0" fontId="8" fillId="0" borderId="0" xfId="0" applyFont="1"/>
    <xf numFmtId="0" fontId="9" fillId="0" borderId="0" xfId="0" applyFont="1"/>
    <xf numFmtId="0" fontId="0" fillId="0" borderId="0" xfId="0" applyProtection="1">
      <protection locked="0"/>
    </xf>
    <xf numFmtId="24" fontId="6" fillId="0" borderId="0" xfId="0" applyNumberFormat="1" applyFont="1"/>
    <xf numFmtId="24" fontId="11" fillId="0" borderId="0" xfId="0" applyNumberFormat="1" applyFont="1"/>
    <xf numFmtId="24" fontId="12" fillId="0" borderId="0" xfId="0" applyNumberFormat="1" applyFont="1"/>
    <xf numFmtId="24" fontId="2" fillId="0" borderId="0" xfId="0" applyNumberFormat="1" applyFont="1"/>
    <xf numFmtId="0" fontId="13" fillId="0" borderId="0" xfId="0" applyFont="1" applyProtection="1">
      <protection locked="0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6" fillId="3" borderId="3" xfId="0" applyFont="1" applyFill="1" applyBorder="1" applyAlignment="1">
      <alignment vertical="center"/>
    </xf>
    <xf numFmtId="0" fontId="9" fillId="5" borderId="5" xfId="0" applyFont="1" applyFill="1" applyBorder="1" applyAlignment="1">
      <alignment vertical="center"/>
    </xf>
    <xf numFmtId="0" fontId="9" fillId="5" borderId="1" xfId="0" applyFont="1" applyFill="1" applyBorder="1" applyAlignment="1">
      <alignment vertical="center"/>
    </xf>
    <xf numFmtId="0" fontId="9" fillId="3" borderId="5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9" fillId="3" borderId="7" xfId="0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3" borderId="3" xfId="0" applyFont="1" applyFill="1" applyBorder="1" applyAlignment="1">
      <alignment vertical="center"/>
    </xf>
    <xf numFmtId="0" fontId="22" fillId="3" borderId="4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5" borderId="14" xfId="0" applyFont="1" applyFill="1" applyBorder="1" applyAlignment="1">
      <alignment vertical="center"/>
    </xf>
    <xf numFmtId="0" fontId="9" fillId="5" borderId="15" xfId="0" applyFont="1" applyFill="1" applyBorder="1" applyAlignment="1">
      <alignment vertical="center"/>
    </xf>
    <xf numFmtId="0" fontId="9" fillId="6" borderId="1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vertical="center"/>
    </xf>
    <xf numFmtId="0" fontId="9" fillId="3" borderId="4" xfId="0" applyFont="1" applyFill="1" applyBorder="1" applyAlignment="1">
      <alignment vertical="center"/>
    </xf>
    <xf numFmtId="0" fontId="9" fillId="0" borderId="4" xfId="0" applyFont="1" applyBorder="1" applyAlignment="1" applyProtection="1">
      <alignment horizontal="center" vertical="center"/>
      <protection locked="0"/>
    </xf>
    <xf numFmtId="0" fontId="23" fillId="9" borderId="1" xfId="0" applyFont="1" applyFill="1" applyBorder="1" applyAlignment="1">
      <alignment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24" fillId="0" borderId="2" xfId="0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9" fillId="6" borderId="15" xfId="0" applyFont="1" applyFill="1" applyBorder="1" applyAlignment="1">
      <alignment vertical="center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23" fillId="0" borderId="0" xfId="0" applyFont="1" applyAlignment="1">
      <alignment vertical="center"/>
    </xf>
    <xf numFmtId="177" fontId="23" fillId="0" borderId="0" xfId="0" applyNumberFormat="1" applyFont="1" applyAlignment="1">
      <alignment vertical="center"/>
    </xf>
    <xf numFmtId="0" fontId="9" fillId="0" borderId="7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locked="0"/>
    </xf>
    <xf numFmtId="0" fontId="24" fillId="0" borderId="0" xfId="0" applyFont="1" applyAlignment="1">
      <alignment vertical="center"/>
    </xf>
    <xf numFmtId="0" fontId="25" fillId="4" borderId="4" xfId="0" applyFont="1" applyFill="1" applyBorder="1" applyAlignment="1">
      <alignment vertical="center"/>
    </xf>
    <xf numFmtId="0" fontId="23" fillId="0" borderId="22" xfId="0" applyFont="1" applyBorder="1" applyAlignment="1">
      <alignment vertical="center"/>
    </xf>
    <xf numFmtId="0" fontId="23" fillId="0" borderId="24" xfId="0" applyFont="1" applyBorder="1" applyAlignment="1">
      <alignment vertical="center"/>
    </xf>
    <xf numFmtId="0" fontId="9" fillId="3" borderId="25" xfId="0" applyFont="1" applyFill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 applyProtection="1">
      <alignment vertical="center"/>
      <protection locked="0"/>
    </xf>
    <xf numFmtId="0" fontId="8" fillId="0" borderId="0" xfId="0" applyFont="1" applyAlignment="1">
      <alignment horizontal="center" vertical="center"/>
    </xf>
    <xf numFmtId="177" fontId="23" fillId="0" borderId="22" xfId="0" applyNumberFormat="1" applyFont="1" applyBorder="1" applyAlignment="1">
      <alignment vertical="center"/>
    </xf>
    <xf numFmtId="177" fontId="23" fillId="0" borderId="24" xfId="0" applyNumberFormat="1" applyFont="1" applyBorder="1" applyAlignment="1">
      <alignment vertical="center"/>
    </xf>
    <xf numFmtId="0" fontId="17" fillId="3" borderId="28" xfId="0" applyFont="1" applyFill="1" applyBorder="1" applyAlignment="1" applyProtection="1">
      <alignment horizontal="center" vertical="center"/>
      <protection locked="0"/>
    </xf>
    <xf numFmtId="0" fontId="17" fillId="4" borderId="28" xfId="0" applyFont="1" applyFill="1" applyBorder="1" applyAlignment="1">
      <alignment vertical="center"/>
    </xf>
    <xf numFmtId="178" fontId="9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23" fillId="15" borderId="1" xfId="0" applyFont="1" applyFill="1" applyBorder="1" applyAlignment="1">
      <alignment vertical="center"/>
    </xf>
    <xf numFmtId="0" fontId="2" fillId="12" borderId="1" xfId="0" applyFont="1" applyFill="1" applyBorder="1" applyAlignment="1">
      <alignment horizontal="left" vertical="center"/>
    </xf>
    <xf numFmtId="0" fontId="16" fillId="3" borderId="17" xfId="0" applyFont="1" applyFill="1" applyBorder="1" applyAlignment="1">
      <alignment vertical="center"/>
    </xf>
    <xf numFmtId="0" fontId="16" fillId="3" borderId="27" xfId="0" applyFont="1" applyFill="1" applyBorder="1" applyAlignment="1">
      <alignment vertical="center"/>
    </xf>
    <xf numFmtId="176" fontId="9" fillId="0" borderId="1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176" fontId="9" fillId="0" borderId="7" xfId="0" applyNumberFormat="1" applyFont="1" applyBorder="1" applyAlignment="1" applyProtection="1">
      <alignment vertical="center"/>
      <protection locked="0"/>
    </xf>
    <xf numFmtId="0" fontId="0" fillId="16" borderId="0" xfId="0" applyFill="1" applyAlignme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0" applyFont="1" applyAlignment="1">
      <alignment horizontal="justify" vertical="center"/>
    </xf>
    <xf numFmtId="0" fontId="9" fillId="0" borderId="31" xfId="0" applyFont="1" applyBorder="1" applyAlignment="1">
      <alignment vertical="center"/>
    </xf>
    <xf numFmtId="0" fontId="9" fillId="0" borderId="32" xfId="0" applyFont="1" applyBorder="1" applyAlignment="1">
      <alignment vertical="center"/>
    </xf>
    <xf numFmtId="24" fontId="12" fillId="0" borderId="32" xfId="0" applyNumberFormat="1" applyFont="1" applyBorder="1" applyAlignment="1">
      <alignment vertical="center"/>
    </xf>
    <xf numFmtId="24" fontId="2" fillId="0" borderId="32" xfId="0" applyNumberFormat="1" applyFont="1" applyBorder="1" applyAlignment="1">
      <alignment vertical="center"/>
    </xf>
    <xf numFmtId="24" fontId="2" fillId="0" borderId="33" xfId="0" applyNumberFormat="1" applyFont="1" applyBorder="1" applyAlignment="1">
      <alignment vertical="center"/>
    </xf>
    <xf numFmtId="0" fontId="0" fillId="0" borderId="11" xfId="0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8" fillId="0" borderId="2" xfId="0" applyFont="1" applyBorder="1" applyAlignment="1" applyProtection="1">
      <alignment vertical="center"/>
      <protection locked="0"/>
    </xf>
    <xf numFmtId="0" fontId="8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54" fillId="3" borderId="27" xfId="0" applyFont="1" applyFill="1" applyBorder="1" applyAlignment="1">
      <alignment vertical="center"/>
    </xf>
    <xf numFmtId="0" fontId="56" fillId="3" borderId="27" xfId="0" applyFont="1" applyFill="1" applyBorder="1" applyAlignment="1">
      <alignment vertical="center"/>
    </xf>
    <xf numFmtId="0" fontId="53" fillId="3" borderId="27" xfId="0" applyFont="1" applyFill="1" applyBorder="1" applyAlignment="1">
      <alignment vertical="center"/>
    </xf>
    <xf numFmtId="0" fontId="9" fillId="5" borderId="17" xfId="0" applyFont="1" applyFill="1" applyBorder="1" applyAlignment="1">
      <alignment vertical="center"/>
    </xf>
    <xf numFmtId="0" fontId="55" fillId="5" borderId="27" xfId="0" applyFont="1" applyFill="1" applyBorder="1" applyAlignment="1">
      <alignment vertical="center"/>
    </xf>
    <xf numFmtId="0" fontId="9" fillId="6" borderId="27" xfId="0" applyFont="1" applyFill="1" applyBorder="1" applyAlignment="1">
      <alignment vertical="center"/>
    </xf>
    <xf numFmtId="14" fontId="9" fillId="6" borderId="27" xfId="0" applyNumberFormat="1" applyFont="1" applyFill="1" applyBorder="1" applyAlignment="1">
      <alignment vertical="center"/>
    </xf>
    <xf numFmtId="0" fontId="0" fillId="6" borderId="29" xfId="0" applyFill="1" applyBorder="1" applyAlignment="1">
      <alignment vertical="center"/>
    </xf>
    <xf numFmtId="176" fontId="9" fillId="0" borderId="4" xfId="0" applyNumberFormat="1" applyFont="1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58" fillId="2" borderId="0" xfId="0" applyFont="1" applyFill="1" applyAlignment="1">
      <alignment vertical="center"/>
    </xf>
    <xf numFmtId="0" fontId="59" fillId="0" borderId="0" xfId="0" applyFont="1" applyAlignment="1">
      <alignment horizontal="left" vertical="center"/>
    </xf>
    <xf numFmtId="0" fontId="56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0" fontId="61" fillId="0" borderId="0" xfId="0" applyFont="1" applyAlignment="1">
      <alignment vertical="center"/>
    </xf>
    <xf numFmtId="0" fontId="62" fillId="0" borderId="0" xfId="0" applyFont="1" applyAlignment="1">
      <alignment vertical="center"/>
    </xf>
    <xf numFmtId="0" fontId="64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179" fontId="2" fillId="6" borderId="15" xfId="0" applyNumberFormat="1" applyFont="1" applyFill="1" applyBorder="1" applyAlignment="1">
      <alignment vertical="center"/>
    </xf>
    <xf numFmtId="179" fontId="9" fillId="5" borderId="16" xfId="0" applyNumberFormat="1" applyFont="1" applyFill="1" applyBorder="1" applyAlignment="1">
      <alignment vertical="center"/>
    </xf>
    <xf numFmtId="179" fontId="2" fillId="7" borderId="4" xfId="0" applyNumberFormat="1" applyFont="1" applyFill="1" applyBorder="1" applyAlignment="1">
      <alignment vertical="center"/>
    </xf>
    <xf numFmtId="179" fontId="9" fillId="8" borderId="10" xfId="0" applyNumberFormat="1" applyFont="1" applyFill="1" applyBorder="1" applyAlignment="1">
      <alignment vertical="center"/>
    </xf>
    <xf numFmtId="179" fontId="2" fillId="7" borderId="1" xfId="0" applyNumberFormat="1" applyFont="1" applyFill="1" applyBorder="1" applyAlignment="1">
      <alignment vertical="center"/>
    </xf>
    <xf numFmtId="179" fontId="9" fillId="8" borderId="11" xfId="0" applyNumberFormat="1" applyFont="1" applyFill="1" applyBorder="1" applyAlignment="1">
      <alignment vertical="center"/>
    </xf>
    <xf numFmtId="179" fontId="2" fillId="7" borderId="7" xfId="0" applyNumberFormat="1" applyFont="1" applyFill="1" applyBorder="1" applyAlignment="1">
      <alignment vertical="center"/>
    </xf>
    <xf numFmtId="179" fontId="9" fillId="8" borderId="12" xfId="0" applyNumberFormat="1" applyFont="1" applyFill="1" applyBorder="1" applyAlignment="1">
      <alignment vertical="center"/>
    </xf>
    <xf numFmtId="179" fontId="66" fillId="15" borderId="1" xfId="0" applyNumberFormat="1" applyFont="1" applyFill="1" applyBorder="1" applyAlignment="1">
      <alignment vertical="center"/>
    </xf>
    <xf numFmtId="0" fontId="8" fillId="12" borderId="1" xfId="0" applyFont="1" applyFill="1" applyBorder="1" applyAlignment="1">
      <alignment horizontal="left" vertical="center"/>
    </xf>
    <xf numFmtId="0" fontId="44" fillId="12" borderId="1" xfId="0" applyFont="1" applyFill="1" applyBorder="1" applyAlignment="1">
      <alignment horizontal="left" vertical="center"/>
    </xf>
    <xf numFmtId="0" fontId="68" fillId="12" borderId="1" xfId="0" applyFont="1" applyFill="1" applyBorder="1" applyAlignment="1">
      <alignment horizontal="left" vertical="center"/>
    </xf>
    <xf numFmtId="0" fontId="69" fillId="4" borderId="28" xfId="0" applyFont="1" applyFill="1" applyBorder="1" applyAlignment="1">
      <alignment vertical="center"/>
    </xf>
    <xf numFmtId="0" fontId="69" fillId="4" borderId="4" xfId="0" applyFont="1" applyFill="1" applyBorder="1" applyAlignment="1">
      <alignment horizontal="center" vertical="center"/>
    </xf>
    <xf numFmtId="0" fontId="71" fillId="0" borderId="0" xfId="0" applyFont="1" applyAlignment="1">
      <alignment vertical="center"/>
    </xf>
    <xf numFmtId="0" fontId="65" fillId="13" borderId="1" xfId="0" applyFont="1" applyFill="1" applyBorder="1" applyAlignment="1">
      <alignment vertical="center"/>
    </xf>
    <xf numFmtId="0" fontId="72" fillId="4" borderId="1" xfId="0" applyFont="1" applyFill="1" applyBorder="1" applyAlignment="1">
      <alignment horizontal="center" vertical="center"/>
    </xf>
    <xf numFmtId="0" fontId="75" fillId="4" borderId="1" xfId="0" applyFont="1" applyFill="1" applyBorder="1" applyAlignment="1">
      <alignment horizontal="center" vertical="center"/>
    </xf>
    <xf numFmtId="179" fontId="23" fillId="13" borderId="1" xfId="0" applyNumberFormat="1" applyFont="1" applyFill="1" applyBorder="1" applyAlignment="1">
      <alignment vertical="center"/>
    </xf>
    <xf numFmtId="179" fontId="9" fillId="6" borderId="16" xfId="0" applyNumberFormat="1" applyFont="1" applyFill="1" applyBorder="1" applyAlignment="1">
      <alignment vertical="center"/>
    </xf>
    <xf numFmtId="179" fontId="9" fillId="7" borderId="10" xfId="0" applyNumberFormat="1" applyFont="1" applyFill="1" applyBorder="1" applyAlignment="1">
      <alignment vertical="center"/>
    </xf>
    <xf numFmtId="179" fontId="9" fillId="7" borderId="11" xfId="0" applyNumberFormat="1" applyFont="1" applyFill="1" applyBorder="1" applyAlignment="1">
      <alignment vertical="center"/>
    </xf>
    <xf numFmtId="179" fontId="9" fillId="7" borderId="12" xfId="0" applyNumberFormat="1" applyFont="1" applyFill="1" applyBorder="1" applyAlignment="1">
      <alignment vertical="center"/>
    </xf>
    <xf numFmtId="0" fontId="76" fillId="0" borderId="0" xfId="0" applyFont="1" applyAlignment="1">
      <alignment vertical="center"/>
    </xf>
    <xf numFmtId="0" fontId="65" fillId="14" borderId="23" xfId="0" applyFont="1" applyFill="1" applyBorder="1" applyAlignment="1">
      <alignment vertical="center"/>
    </xf>
    <xf numFmtId="56" fontId="25" fillId="4" borderId="4" xfId="0" applyNumberFormat="1" applyFont="1" applyFill="1" applyBorder="1" applyAlignment="1">
      <alignment vertical="center"/>
    </xf>
    <xf numFmtId="0" fontId="72" fillId="4" borderId="4" xfId="0" applyFont="1" applyFill="1" applyBorder="1" applyAlignment="1">
      <alignment horizontal="center" vertical="center"/>
    </xf>
    <xf numFmtId="0" fontId="72" fillId="4" borderId="10" xfId="0" applyFont="1" applyFill="1" applyBorder="1" applyAlignment="1">
      <alignment horizontal="center" vertical="center"/>
    </xf>
    <xf numFmtId="179" fontId="23" fillId="14" borderId="23" xfId="0" applyNumberFormat="1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0" fontId="9" fillId="3" borderId="15" xfId="0" applyFont="1" applyFill="1" applyBorder="1" applyAlignment="1">
      <alignment vertical="center"/>
    </xf>
    <xf numFmtId="0" fontId="9" fillId="0" borderId="15" xfId="0" applyFont="1" applyBorder="1" applyAlignment="1" applyProtection="1">
      <alignment vertical="center"/>
      <protection locked="0"/>
    </xf>
    <xf numFmtId="0" fontId="67" fillId="13" borderId="23" xfId="0" applyFont="1" applyFill="1" applyBorder="1" applyAlignment="1">
      <alignment vertical="center"/>
    </xf>
    <xf numFmtId="179" fontId="23" fillId="13" borderId="23" xfId="0" applyNumberFormat="1" applyFont="1" applyFill="1" applyBorder="1" applyAlignment="1">
      <alignment vertical="center"/>
    </xf>
    <xf numFmtId="179" fontId="9" fillId="7" borderId="26" xfId="0" applyNumberFormat="1" applyFont="1" applyFill="1" applyBorder="1" applyAlignment="1">
      <alignment vertical="center"/>
    </xf>
    <xf numFmtId="0" fontId="73" fillId="3" borderId="4" xfId="0" applyFont="1" applyFill="1" applyBorder="1" applyAlignment="1">
      <alignment vertical="center"/>
    </xf>
    <xf numFmtId="0" fontId="65" fillId="10" borderId="15" xfId="0" applyFont="1" applyFill="1" applyBorder="1" applyAlignment="1">
      <alignment vertical="center"/>
    </xf>
    <xf numFmtId="0" fontId="65" fillId="12" borderId="1" xfId="0" applyFont="1" applyFill="1" applyBorder="1" applyAlignment="1">
      <alignment vertical="center"/>
    </xf>
    <xf numFmtId="179" fontId="23" fillId="11" borderId="15" xfId="0" applyNumberFormat="1" applyFont="1" applyFill="1" applyBorder="1" applyAlignment="1">
      <alignment vertical="center"/>
    </xf>
    <xf numFmtId="179" fontId="23" fillId="12" borderId="1" xfId="0" applyNumberFormat="1" applyFont="1" applyFill="1" applyBorder="1" applyAlignment="1">
      <alignment vertical="center"/>
    </xf>
    <xf numFmtId="179" fontId="23" fillId="9" borderId="1" xfId="0" applyNumberFormat="1" applyFont="1" applyFill="1" applyBorder="1" applyAlignment="1">
      <alignment vertical="center"/>
    </xf>
    <xf numFmtId="179" fontId="9" fillId="6" borderId="1" xfId="0" applyNumberFormat="1" applyFont="1" applyFill="1" applyBorder="1" applyAlignment="1">
      <alignment vertical="center"/>
    </xf>
    <xf numFmtId="179" fontId="2" fillId="6" borderId="1" xfId="0" applyNumberFormat="1" applyFont="1" applyFill="1" applyBorder="1" applyAlignment="1">
      <alignment vertical="center"/>
    </xf>
    <xf numFmtId="179" fontId="2" fillId="6" borderId="11" xfId="0" applyNumberFormat="1" applyFont="1" applyFill="1" applyBorder="1" applyAlignment="1">
      <alignment vertical="center"/>
    </xf>
    <xf numFmtId="179" fontId="12" fillId="7" borderId="1" xfId="0" applyNumberFormat="1" applyFont="1" applyFill="1" applyBorder="1" applyAlignment="1">
      <alignment vertical="center"/>
    </xf>
    <xf numFmtId="179" fontId="2" fillId="7" borderId="11" xfId="0" applyNumberFormat="1" applyFont="1" applyFill="1" applyBorder="1" applyAlignment="1">
      <alignment vertical="center"/>
    </xf>
    <xf numFmtId="179" fontId="12" fillId="7" borderId="7" xfId="0" applyNumberFormat="1" applyFont="1" applyFill="1" applyBorder="1" applyAlignment="1">
      <alignment vertical="center"/>
    </xf>
    <xf numFmtId="179" fontId="2" fillId="7" borderId="12" xfId="0" applyNumberFormat="1" applyFont="1" applyFill="1" applyBorder="1" applyAlignment="1">
      <alignment vertical="center"/>
    </xf>
    <xf numFmtId="0" fontId="53" fillId="3" borderId="4" xfId="0" applyFont="1" applyFill="1" applyBorder="1" applyAlignment="1">
      <alignment horizontal="center" vertical="center"/>
    </xf>
    <xf numFmtId="0" fontId="68" fillId="4" borderId="4" xfId="0" applyFont="1" applyFill="1" applyBorder="1" applyAlignment="1">
      <alignment horizontal="center" vertical="center"/>
    </xf>
    <xf numFmtId="0" fontId="68" fillId="4" borderId="10" xfId="0" applyFont="1" applyFill="1" applyBorder="1" applyAlignment="1">
      <alignment horizontal="center" vertical="center"/>
    </xf>
    <xf numFmtId="179" fontId="19" fillId="2" borderId="35" xfId="0" applyNumberFormat="1" applyFont="1" applyFill="1" applyBorder="1" applyAlignment="1">
      <alignment vertical="center"/>
    </xf>
    <xf numFmtId="0" fontId="63" fillId="0" borderId="0" xfId="0" applyFont="1" applyAlignment="1">
      <alignment vertical="center"/>
    </xf>
    <xf numFmtId="0" fontId="61" fillId="0" borderId="0" xfId="0" applyFont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7" fillId="0" borderId="0" xfId="0" applyFont="1"/>
    <xf numFmtId="0" fontId="71" fillId="0" borderId="1" xfId="0" applyFont="1" applyBorder="1"/>
    <xf numFmtId="0" fontId="61" fillId="0" borderId="1" xfId="0" applyFont="1" applyBorder="1"/>
    <xf numFmtId="0" fontId="64" fillId="0" borderId="1" xfId="0" applyFont="1" applyBorder="1"/>
    <xf numFmtId="0" fontId="10" fillId="0" borderId="0" xfId="0" applyFont="1" applyAlignment="1">
      <alignment vertical="center"/>
    </xf>
    <xf numFmtId="0" fontId="79" fillId="2" borderId="8" xfId="0" applyFont="1" applyFill="1" applyBorder="1" applyAlignment="1">
      <alignment vertical="center"/>
    </xf>
    <xf numFmtId="0" fontId="79" fillId="2" borderId="13" xfId="0" applyFont="1" applyFill="1" applyBorder="1" applyAlignment="1">
      <alignment vertical="center"/>
    </xf>
    <xf numFmtId="0" fontId="47" fillId="0" borderId="0" xfId="0" applyFont="1"/>
    <xf numFmtId="0" fontId="41" fillId="0" borderId="2" xfId="0" applyFont="1" applyBorder="1" applyProtection="1">
      <protection locked="0"/>
    </xf>
    <xf numFmtId="0" fontId="41" fillId="0" borderId="0" xfId="0" applyFont="1"/>
    <xf numFmtId="0" fontId="64" fillId="0" borderId="0" xfId="0" applyFont="1"/>
    <xf numFmtId="0" fontId="41" fillId="0" borderId="0" xfId="0" applyFont="1" applyAlignment="1">
      <alignment vertical="center"/>
    </xf>
    <xf numFmtId="0" fontId="80" fillId="0" borderId="0" xfId="0" applyFont="1" applyAlignment="1">
      <alignment horizontal="justify" vertical="center"/>
    </xf>
    <xf numFmtId="0" fontId="41" fillId="0" borderId="0" xfId="0" applyFont="1" applyAlignment="1">
      <alignment horizontal="justify" vertical="center"/>
    </xf>
    <xf numFmtId="49" fontId="81" fillId="0" borderId="0" xfId="0" applyNumberFormat="1" applyFont="1" applyAlignment="1">
      <alignment vertical="center"/>
    </xf>
    <xf numFmtId="0" fontId="55" fillId="6" borderId="27" xfId="0" applyFont="1" applyFill="1" applyBorder="1" applyAlignment="1">
      <alignment vertical="center"/>
    </xf>
    <xf numFmtId="0" fontId="73" fillId="4" borderId="4" xfId="0" applyFont="1" applyFill="1" applyBorder="1" applyAlignment="1">
      <alignment vertical="center"/>
    </xf>
    <xf numFmtId="0" fontId="83" fillId="4" borderId="10" xfId="0" applyFont="1" applyFill="1" applyBorder="1" applyAlignment="1">
      <alignment vertical="center"/>
    </xf>
    <xf numFmtId="0" fontId="72" fillId="4" borderId="4" xfId="0" applyFont="1" applyFill="1" applyBorder="1" applyAlignment="1">
      <alignment vertical="center"/>
    </xf>
    <xf numFmtId="0" fontId="73" fillId="4" borderId="4" xfId="0" applyFont="1" applyFill="1" applyBorder="1" applyAlignment="1">
      <alignment horizontal="center" vertical="center"/>
    </xf>
    <xf numFmtId="0" fontId="73" fillId="3" borderId="10" xfId="0" applyFont="1" applyFill="1" applyBorder="1" applyAlignment="1">
      <alignment horizontal="center" vertical="center"/>
    </xf>
    <xf numFmtId="0" fontId="55" fillId="5" borderId="15" xfId="0" applyFont="1" applyFill="1" applyBorder="1" applyAlignment="1">
      <alignment vertical="center"/>
    </xf>
    <xf numFmtId="0" fontId="55" fillId="0" borderId="4" xfId="0" applyFont="1" applyBorder="1" applyAlignment="1" applyProtection="1">
      <alignment vertical="center"/>
      <protection locked="0"/>
    </xf>
    <xf numFmtId="0" fontId="55" fillId="0" borderId="1" xfId="0" applyFont="1" applyBorder="1" applyAlignment="1" applyProtection="1">
      <alignment vertical="center"/>
      <protection locked="0"/>
    </xf>
    <xf numFmtId="0" fontId="55" fillId="0" borderId="7" xfId="0" applyFont="1" applyBorder="1" applyAlignment="1" applyProtection="1">
      <alignment vertical="center"/>
      <protection locked="0"/>
    </xf>
    <xf numFmtId="179" fontId="9" fillId="8" borderId="16" xfId="0" applyNumberFormat="1" applyFont="1" applyFill="1" applyBorder="1" applyAlignment="1">
      <alignment vertical="center"/>
    </xf>
    <xf numFmtId="179" fontId="9" fillId="8" borderId="29" xfId="0" applyNumberFormat="1" applyFont="1" applyFill="1" applyBorder="1" applyAlignment="1">
      <alignment vertical="center"/>
    </xf>
    <xf numFmtId="0" fontId="31" fillId="0" borderId="2" xfId="0" applyFont="1" applyBorder="1" applyAlignment="1">
      <alignment horizontal="center" vertical="center"/>
    </xf>
    <xf numFmtId="0" fontId="45" fillId="0" borderId="2" xfId="0" applyFont="1" applyBorder="1" applyAlignment="1" applyProtection="1">
      <alignment horizontal="left" vertical="center"/>
      <protection locked="0"/>
    </xf>
    <xf numFmtId="0" fontId="43" fillId="0" borderId="2" xfId="0" applyFont="1" applyBorder="1" applyAlignment="1" applyProtection="1">
      <alignment horizontal="left" vertical="center"/>
      <protection locked="0"/>
    </xf>
    <xf numFmtId="0" fontId="4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2" fillId="0" borderId="0" xfId="0" applyFont="1" applyAlignment="1">
      <alignment horizontal="left" vertical="center" wrapText="1"/>
    </xf>
    <xf numFmtId="0" fontId="48" fillId="0" borderId="0" xfId="0" applyFont="1" applyAlignment="1">
      <alignment horizontal="center" vertical="center"/>
    </xf>
    <xf numFmtId="0" fontId="82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/>
    </xf>
    <xf numFmtId="0" fontId="24" fillId="0" borderId="2" xfId="0" applyFont="1" applyBorder="1" applyAlignment="1" applyProtection="1">
      <alignment horizontal="left" vertical="center"/>
      <protection locked="0"/>
    </xf>
    <xf numFmtId="0" fontId="68" fillId="0" borderId="2" xfId="0" applyFont="1" applyBorder="1" applyAlignment="1" applyProtection="1">
      <alignment horizontal="left" vertical="center"/>
      <protection locked="0"/>
    </xf>
    <xf numFmtId="0" fontId="18" fillId="0" borderId="2" xfId="0" applyFont="1" applyBorder="1" applyAlignment="1" applyProtection="1">
      <alignment horizontal="left" vertical="center"/>
      <protection locked="0"/>
    </xf>
    <xf numFmtId="0" fontId="52" fillId="0" borderId="0" xfId="0" applyFont="1" applyAlignment="1">
      <alignment horizontal="left" vertical="center" wrapText="1"/>
    </xf>
    <xf numFmtId="0" fontId="51" fillId="0" borderId="2" xfId="0" applyFont="1" applyBorder="1" applyAlignment="1">
      <alignment horizontal="left" vertical="center" wrapTex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60" fillId="0" borderId="2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17" fillId="3" borderId="17" xfId="0" applyFont="1" applyFill="1" applyBorder="1" applyAlignment="1" applyProtection="1">
      <alignment horizontal="center" vertical="center"/>
      <protection locked="0"/>
    </xf>
    <xf numFmtId="0" fontId="17" fillId="3" borderId="21" xfId="0" applyFont="1" applyFill="1" applyBorder="1" applyAlignment="1" applyProtection="1">
      <alignment horizontal="center" vertical="center"/>
      <protection locked="0"/>
    </xf>
    <xf numFmtId="0" fontId="69" fillId="3" borderId="27" xfId="0" applyFont="1" applyFill="1" applyBorder="1" applyAlignment="1" applyProtection="1">
      <alignment horizontal="center" vertical="center"/>
      <protection locked="0"/>
    </xf>
    <xf numFmtId="0" fontId="17" fillId="3" borderId="28" xfId="0" applyFont="1" applyFill="1" applyBorder="1" applyAlignment="1" applyProtection="1">
      <alignment horizontal="center" vertical="center"/>
      <protection locked="0"/>
    </xf>
    <xf numFmtId="0" fontId="17" fillId="4" borderId="27" xfId="0" applyFont="1" applyFill="1" applyBorder="1" applyAlignment="1">
      <alignment horizontal="center" vertical="center"/>
    </xf>
    <xf numFmtId="0" fontId="17" fillId="4" borderId="28" xfId="0" applyFont="1" applyFill="1" applyBorder="1" applyAlignment="1">
      <alignment horizontal="center" vertical="center"/>
    </xf>
    <xf numFmtId="0" fontId="69" fillId="3" borderId="29" xfId="0" applyFont="1" applyFill="1" applyBorder="1" applyAlignment="1">
      <alignment horizontal="center" vertical="center"/>
    </xf>
    <xf numFmtId="0" fontId="17" fillId="3" borderId="30" xfId="0" applyFont="1" applyFill="1" applyBorder="1" applyAlignment="1">
      <alignment horizontal="center" vertical="center"/>
    </xf>
    <xf numFmtId="0" fontId="69" fillId="4" borderId="4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70" fillId="4" borderId="4" xfId="0" applyFont="1" applyFill="1" applyBorder="1" applyAlignment="1">
      <alignment horizontal="center" vertical="center"/>
    </xf>
    <xf numFmtId="0" fontId="72" fillId="4" borderId="18" xfId="0" applyFont="1" applyFill="1" applyBorder="1" applyAlignment="1">
      <alignment horizontal="center" vertical="center"/>
    </xf>
    <xf numFmtId="0" fontId="25" fillId="4" borderId="19" xfId="0" applyFont="1" applyFill="1" applyBorder="1" applyAlignment="1">
      <alignment horizontal="center" vertical="center"/>
    </xf>
    <xf numFmtId="0" fontId="25" fillId="4" borderId="20" xfId="0" applyFont="1" applyFill="1" applyBorder="1" applyAlignment="1">
      <alignment horizontal="center" vertical="center"/>
    </xf>
    <xf numFmtId="0" fontId="22" fillId="3" borderId="17" xfId="0" applyFont="1" applyFill="1" applyBorder="1" applyAlignment="1">
      <alignment horizontal="center" vertical="center"/>
    </xf>
    <xf numFmtId="0" fontId="22" fillId="3" borderId="21" xfId="0" applyFont="1" applyFill="1" applyBorder="1" applyAlignment="1">
      <alignment horizontal="center" vertical="center"/>
    </xf>
    <xf numFmtId="0" fontId="74" fillId="3" borderId="27" xfId="0" applyFont="1" applyFill="1" applyBorder="1" applyAlignment="1">
      <alignment horizontal="center" vertical="center"/>
    </xf>
    <xf numFmtId="0" fontId="22" fillId="3" borderId="28" xfId="0" applyFont="1" applyFill="1" applyBorder="1" applyAlignment="1">
      <alignment horizontal="center" vertical="center"/>
    </xf>
    <xf numFmtId="0" fontId="72" fillId="4" borderId="27" xfId="0" applyFont="1" applyFill="1" applyBorder="1" applyAlignment="1">
      <alignment horizontal="center" vertical="center" wrapText="1"/>
    </xf>
    <xf numFmtId="0" fontId="25" fillId="4" borderId="28" xfId="0" applyFont="1" applyFill="1" applyBorder="1" applyAlignment="1">
      <alignment horizontal="center" vertical="center" wrapText="1"/>
    </xf>
    <xf numFmtId="0" fontId="72" fillId="4" borderId="27" xfId="0" applyFont="1" applyFill="1" applyBorder="1" applyAlignment="1">
      <alignment horizontal="center" vertical="center"/>
    </xf>
    <xf numFmtId="0" fontId="25" fillId="4" borderId="28" xfId="0" applyFont="1" applyFill="1" applyBorder="1" applyAlignment="1">
      <alignment horizontal="center" vertical="center"/>
    </xf>
    <xf numFmtId="0" fontId="72" fillId="4" borderId="29" xfId="0" applyFont="1" applyFill="1" applyBorder="1" applyAlignment="1">
      <alignment horizontal="center" vertical="center"/>
    </xf>
    <xf numFmtId="0" fontId="25" fillId="4" borderId="30" xfId="0" applyFont="1" applyFill="1" applyBorder="1" applyAlignment="1">
      <alignment horizontal="center" vertical="center"/>
    </xf>
    <xf numFmtId="0" fontId="7" fillId="0" borderId="2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24" fontId="77" fillId="2" borderId="36" xfId="0" applyNumberFormat="1" applyFont="1" applyFill="1" applyBorder="1" applyAlignment="1">
      <alignment horizontal="right" vertical="center"/>
    </xf>
    <xf numFmtId="24" fontId="19" fillId="2" borderId="9" xfId="0" applyNumberFormat="1" applyFont="1" applyFill="1" applyBorder="1" applyAlignment="1">
      <alignment horizontal="right" vertical="center"/>
    </xf>
    <xf numFmtId="49" fontId="15" fillId="0" borderId="0" xfId="0" applyNumberFormat="1" applyFont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179" fontId="19" fillId="2" borderId="36" xfId="0" applyNumberFormat="1" applyFont="1" applyFill="1" applyBorder="1" applyAlignment="1">
      <alignment horizontal="right" vertical="center"/>
    </xf>
    <xf numFmtId="179" fontId="19" fillId="2" borderId="13" xfId="0" applyNumberFormat="1" applyFont="1" applyFill="1" applyBorder="1" applyAlignment="1">
      <alignment horizontal="right" vertical="center"/>
    </xf>
    <xf numFmtId="24" fontId="78" fillId="2" borderId="8" xfId="0" applyNumberFormat="1" applyFont="1" applyFill="1" applyBorder="1" applyAlignment="1">
      <alignment horizontal="right" vertical="center"/>
    </xf>
    <xf numFmtId="24" fontId="19" fillId="2" borderId="34" xfId="0" applyNumberFormat="1" applyFont="1" applyFill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opLeftCell="A5" workbookViewId="0">
      <selection activeCell="A5" sqref="A5:J5"/>
    </sheetView>
  </sheetViews>
  <sheetFormatPr defaultColWidth="9.140625" defaultRowHeight="12.75"/>
  <cols>
    <col min="1" max="9" width="9.140625" style="19"/>
    <col min="10" max="10" width="15.5703125" style="19" customWidth="1"/>
    <col min="11" max="16384" width="9.140625" style="19"/>
  </cols>
  <sheetData>
    <row r="1" spans="1:10" ht="51" customHeight="1">
      <c r="A1" s="208" t="s">
        <v>89</v>
      </c>
      <c r="B1" s="209"/>
      <c r="C1" s="209"/>
      <c r="D1" s="209"/>
      <c r="E1" s="209"/>
      <c r="F1" s="209"/>
      <c r="G1" s="209"/>
      <c r="H1" s="209"/>
      <c r="I1" s="209"/>
      <c r="J1" s="209"/>
    </row>
    <row r="2" spans="1:10" ht="22.5">
      <c r="A2" s="210" t="s">
        <v>90</v>
      </c>
      <c r="B2" s="209"/>
      <c r="C2" s="209"/>
      <c r="D2" s="209"/>
      <c r="E2" s="209"/>
      <c r="F2" s="209"/>
      <c r="G2" s="209"/>
      <c r="H2" s="209"/>
      <c r="I2" s="209"/>
      <c r="J2" s="209"/>
    </row>
    <row r="3" spans="1:10" ht="22.5">
      <c r="A3" s="93"/>
      <c r="B3" s="20"/>
      <c r="C3" s="20"/>
      <c r="D3" s="20"/>
      <c r="E3" s="20"/>
      <c r="F3" s="20"/>
      <c r="G3" s="20"/>
      <c r="H3" s="20"/>
      <c r="I3" s="20"/>
      <c r="J3" s="20"/>
    </row>
    <row r="4" spans="1:10" ht="246.75" customHeight="1">
      <c r="A4" s="211" t="s">
        <v>94</v>
      </c>
      <c r="B4" s="211"/>
      <c r="C4" s="211"/>
      <c r="D4" s="211"/>
      <c r="E4" s="211"/>
      <c r="F4" s="211"/>
      <c r="G4" s="211"/>
      <c r="H4" s="211"/>
      <c r="I4" s="211"/>
      <c r="J4" s="211"/>
    </row>
    <row r="5" spans="1:10" ht="292.5" customHeight="1">
      <c r="A5" s="213" t="s">
        <v>95</v>
      </c>
      <c r="B5" s="214"/>
      <c r="C5" s="214"/>
      <c r="D5" s="214"/>
      <c r="E5" s="214"/>
      <c r="F5" s="214"/>
      <c r="G5" s="214"/>
      <c r="H5" s="214"/>
      <c r="I5" s="214"/>
      <c r="J5" s="214"/>
    </row>
    <row r="6" spans="1:10" ht="18.75">
      <c r="A6" s="94"/>
      <c r="B6" s="20"/>
      <c r="C6" s="20"/>
      <c r="D6" s="20"/>
      <c r="E6" s="20"/>
      <c r="F6" s="20"/>
      <c r="G6" s="20"/>
      <c r="H6" s="20"/>
      <c r="I6" s="20"/>
      <c r="J6" s="20"/>
    </row>
    <row r="7" spans="1:10" ht="18.75">
      <c r="A7" s="205" t="s">
        <v>0</v>
      </c>
      <c r="B7" s="205"/>
      <c r="C7" s="205"/>
      <c r="D7" s="205"/>
      <c r="E7" s="205"/>
      <c r="F7" s="205"/>
      <c r="G7" s="205"/>
      <c r="H7" s="205"/>
      <c r="I7" s="205"/>
      <c r="J7" s="205"/>
    </row>
    <row r="8" spans="1:10" ht="18.75">
      <c r="A8" s="94"/>
      <c r="B8" s="20"/>
      <c r="C8" s="20"/>
      <c r="D8" s="20"/>
      <c r="E8" s="20"/>
      <c r="F8" s="20"/>
      <c r="G8" s="20"/>
      <c r="H8" s="20"/>
      <c r="I8" s="20"/>
      <c r="J8" s="20"/>
    </row>
    <row r="9" spans="1:10" ht="20.25" thickBot="1">
      <c r="A9" s="95" t="s">
        <v>91</v>
      </c>
      <c r="B9" s="96"/>
      <c r="C9" s="206" t="s">
        <v>188</v>
      </c>
      <c r="D9" s="207"/>
      <c r="E9" s="212" t="s">
        <v>92</v>
      </c>
      <c r="F9" s="212"/>
      <c r="G9" s="212"/>
      <c r="H9" s="212"/>
      <c r="I9" s="206" t="s">
        <v>2</v>
      </c>
      <c r="J9" s="207"/>
    </row>
    <row r="10" spans="1:10" ht="18.75">
      <c r="A10" s="94"/>
      <c r="B10" s="20"/>
      <c r="C10" s="20"/>
      <c r="D10" s="20"/>
      <c r="E10" s="20"/>
      <c r="F10" s="20"/>
      <c r="G10" s="20"/>
      <c r="H10" s="20"/>
      <c r="I10" s="20"/>
      <c r="J10" s="20"/>
    </row>
    <row r="11" spans="1:10" ht="18.75">
      <c r="A11" s="94"/>
      <c r="B11" s="20"/>
      <c r="C11" s="20"/>
      <c r="D11" s="20"/>
      <c r="E11" s="20"/>
      <c r="F11" s="20"/>
      <c r="G11" s="20"/>
      <c r="H11" s="20"/>
      <c r="I11" s="20"/>
      <c r="J11" s="20"/>
    </row>
    <row r="12" spans="1:10" ht="20.25">
      <c r="A12" s="97" t="s">
        <v>93</v>
      </c>
      <c r="B12" s="98" t="s">
        <v>4</v>
      </c>
      <c r="C12" s="98"/>
      <c r="D12" s="81" t="s">
        <v>5</v>
      </c>
      <c r="E12" s="98" t="s">
        <v>6</v>
      </c>
      <c r="F12" s="82" t="s">
        <v>7</v>
      </c>
      <c r="G12" s="99" t="s">
        <v>8</v>
      </c>
      <c r="H12" s="20"/>
      <c r="I12" s="20"/>
      <c r="J12" s="20"/>
    </row>
    <row r="13" spans="1:10" ht="17.25">
      <c r="A13" s="83"/>
    </row>
  </sheetData>
  <sheetProtection algorithmName="SHA-512" hashValue="7yq3JaYG7VxdVATuepnmIzdL/CePFxNIr68U1GK/Z7+C9DTlymH1wcrIXak57GCyC99qsmsVVMbpk2JuhJiq5Q==" saltValue="P9i5MWtCHTkdplywppeF+w==" spinCount="100000" sheet="1" objects="1" scenarios="1"/>
  <mergeCells count="8">
    <mergeCell ref="A7:J7"/>
    <mergeCell ref="C9:D9"/>
    <mergeCell ref="I9:J9"/>
    <mergeCell ref="A1:J1"/>
    <mergeCell ref="A2:J2"/>
    <mergeCell ref="A4:J4"/>
    <mergeCell ref="E9:H9"/>
    <mergeCell ref="A5:J5"/>
  </mergeCells>
  <phoneticPr fontId="39"/>
  <printOptions horizontalCentered="1"/>
  <pageMargins left="0.23622047244094499" right="0.23622047244094499" top="0.35433070866141703" bottom="0.35433070866141703" header="0.31496062992126" footer="0.31496062992126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P27"/>
  <sheetViews>
    <sheetView workbookViewId="0">
      <selection activeCell="C6" sqref="C6"/>
    </sheetView>
  </sheetViews>
  <sheetFormatPr defaultColWidth="12.5703125" defaultRowHeight="15.75" customHeight="1"/>
  <cols>
    <col min="1" max="1" width="11.85546875" customWidth="1"/>
    <col min="2" max="2" width="39.85546875" customWidth="1"/>
    <col min="3" max="3" width="43.7109375" customWidth="1"/>
    <col min="4" max="5" width="7.5703125" customWidth="1"/>
    <col min="6" max="6" width="6" customWidth="1"/>
    <col min="7" max="7" width="10.5703125" customWidth="1"/>
    <col min="8" max="8" width="10.42578125" customWidth="1"/>
    <col min="9" max="15" width="6.7109375" customWidth="1"/>
    <col min="16" max="16" width="8.28515625" customWidth="1"/>
  </cols>
  <sheetData>
    <row r="1" spans="1:16" ht="24.95" customHeight="1">
      <c r="A1" s="113" t="s">
        <v>106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24.95" customHeight="1">
      <c r="A2" s="173" t="s">
        <v>107</v>
      </c>
      <c r="B2" s="2"/>
      <c r="C2" s="174" t="s">
        <v>168</v>
      </c>
      <c r="D2" s="2"/>
      <c r="E2" s="2"/>
      <c r="F2" s="2"/>
      <c r="G2" s="3"/>
      <c r="H2" s="2"/>
      <c r="I2" s="2"/>
      <c r="J2" s="4"/>
      <c r="K2" s="2"/>
      <c r="L2" s="3"/>
      <c r="M2" s="2"/>
      <c r="N2" s="2"/>
      <c r="O2" s="2"/>
      <c r="P2" s="2"/>
    </row>
    <row r="3" spans="1:16" s="1" customFormat="1" ht="21.95" customHeight="1">
      <c r="A3" s="175" t="s">
        <v>88</v>
      </c>
      <c r="B3" s="180" t="s">
        <v>169</v>
      </c>
      <c r="C3" s="180" t="s">
        <v>170</v>
      </c>
      <c r="D3" s="4"/>
      <c r="E3" s="4"/>
      <c r="F3" s="4"/>
      <c r="G3" s="4"/>
      <c r="H3" s="4"/>
      <c r="I3" s="4"/>
      <c r="J3" s="8"/>
      <c r="K3" s="8"/>
      <c r="L3" s="4"/>
      <c r="M3" s="4"/>
      <c r="N3" s="8"/>
      <c r="O3" s="8"/>
      <c r="P3" s="8"/>
    </row>
    <row r="4" spans="1:16" s="1" customFormat="1" ht="21.95" customHeight="1">
      <c r="A4" s="176">
        <v>1</v>
      </c>
      <c r="B4" s="179" t="s">
        <v>108</v>
      </c>
      <c r="C4" s="177">
        <f>'1.基本データ'!B3</f>
        <v>0</v>
      </c>
      <c r="D4" s="4"/>
      <c r="E4" s="4"/>
      <c r="F4" s="4"/>
      <c r="G4" s="6"/>
      <c r="H4" s="4"/>
      <c r="I4" s="15"/>
      <c r="J4" s="15"/>
      <c r="K4" s="15"/>
      <c r="L4" s="15"/>
      <c r="M4" s="15"/>
      <c r="N4" s="15"/>
      <c r="O4" s="14"/>
      <c r="P4" s="14"/>
    </row>
    <row r="5" spans="1:16" s="1" customFormat="1" ht="21.95" customHeight="1">
      <c r="A5" s="176">
        <v>2</v>
      </c>
      <c r="B5" s="179" t="s">
        <v>159</v>
      </c>
      <c r="C5" s="177">
        <f>'1.基本データ'!E3</f>
        <v>0</v>
      </c>
      <c r="D5" s="4"/>
      <c r="E5" s="4"/>
      <c r="F5" s="4"/>
      <c r="G5" s="6"/>
      <c r="H5" s="4"/>
      <c r="I5" s="15"/>
      <c r="J5" s="15"/>
      <c r="K5" s="15"/>
      <c r="L5" s="15"/>
      <c r="M5" s="15"/>
      <c r="N5" s="15"/>
      <c r="O5" s="14"/>
      <c r="P5" s="14"/>
    </row>
    <row r="6" spans="1:16" s="1" customFormat="1" ht="21.95" customHeight="1">
      <c r="A6" s="176">
        <v>3</v>
      </c>
      <c r="B6" s="179" t="s">
        <v>171</v>
      </c>
      <c r="C6" s="177">
        <f>COUNTIF('6.科学论坛及欢送晚宴'!C6:C25,"参加")</f>
        <v>0</v>
      </c>
      <c r="D6" s="4"/>
      <c r="E6" s="4"/>
      <c r="F6" s="4"/>
      <c r="G6" s="6"/>
      <c r="H6" s="4"/>
      <c r="I6" s="15"/>
      <c r="J6" s="15"/>
      <c r="K6" s="15"/>
      <c r="L6" s="15"/>
      <c r="M6" s="15"/>
      <c r="N6" s="15"/>
      <c r="O6" s="14"/>
      <c r="P6" s="14"/>
    </row>
    <row r="7" spans="1:16" s="1" customFormat="1" ht="21.95" customHeight="1">
      <c r="A7" s="176">
        <v>4</v>
      </c>
      <c r="B7" s="179" t="s">
        <v>172</v>
      </c>
      <c r="C7" s="5"/>
      <c r="D7" s="4"/>
      <c r="E7" s="4"/>
      <c r="F7" s="4"/>
      <c r="G7" s="6"/>
      <c r="H7" s="4"/>
      <c r="I7" s="15"/>
      <c r="J7" s="15"/>
      <c r="K7" s="15"/>
      <c r="L7" s="15"/>
      <c r="M7" s="15"/>
      <c r="N7" s="15"/>
      <c r="O7" s="14"/>
      <c r="P7" s="14"/>
    </row>
    <row r="8" spans="1:16" s="1" customFormat="1" ht="21.95" customHeight="1">
      <c r="A8" s="176">
        <v>5</v>
      </c>
      <c r="B8" s="179" t="s">
        <v>173</v>
      </c>
      <c r="C8" s="7"/>
      <c r="D8" s="8"/>
      <c r="E8" s="4"/>
      <c r="F8" s="4"/>
      <c r="G8" s="8"/>
      <c r="H8" s="8"/>
      <c r="I8" s="15"/>
      <c r="J8" s="15"/>
      <c r="K8" s="15"/>
      <c r="L8" s="15"/>
      <c r="M8" s="15"/>
      <c r="N8" s="15"/>
      <c r="O8" s="14"/>
      <c r="P8" s="14"/>
    </row>
    <row r="9" spans="1:16" s="1" customFormat="1" ht="21.95" customHeight="1">
      <c r="A9" s="176">
        <v>6</v>
      </c>
      <c r="B9" s="179" t="s">
        <v>174</v>
      </c>
      <c r="C9" s="7"/>
      <c r="D9" s="8"/>
      <c r="E9" s="4"/>
      <c r="F9" s="4"/>
      <c r="G9" s="8"/>
      <c r="H9" s="8"/>
      <c r="I9" s="15"/>
      <c r="J9" s="15"/>
      <c r="K9" s="15"/>
      <c r="L9" s="15"/>
      <c r="M9" s="15"/>
      <c r="N9" s="15"/>
      <c r="O9" s="14"/>
      <c r="P9" s="14"/>
    </row>
    <row r="10" spans="1:16" s="1" customFormat="1" ht="21.95" customHeight="1">
      <c r="A10" s="176">
        <v>7</v>
      </c>
      <c r="B10" s="179" t="s">
        <v>175</v>
      </c>
      <c r="C10" s="7"/>
      <c r="D10" s="8"/>
      <c r="E10" s="4"/>
      <c r="F10" s="4"/>
      <c r="G10" s="8"/>
      <c r="H10" s="8"/>
      <c r="I10" s="15"/>
      <c r="J10" s="15"/>
      <c r="K10" s="15"/>
      <c r="L10" s="15"/>
      <c r="M10" s="15"/>
      <c r="N10" s="15"/>
      <c r="O10" s="14"/>
      <c r="P10" s="14"/>
    </row>
    <row r="11" spans="1:16" s="1" customFormat="1" ht="21.95" customHeight="1">
      <c r="A11" s="176">
        <v>8</v>
      </c>
      <c r="B11" s="179" t="s">
        <v>176</v>
      </c>
      <c r="C11" s="7"/>
      <c r="D11" s="8"/>
      <c r="E11" s="4"/>
      <c r="F11" s="4"/>
      <c r="G11" s="8"/>
      <c r="H11" s="8"/>
      <c r="I11" s="15"/>
      <c r="J11" s="15"/>
      <c r="K11" s="15"/>
      <c r="L11" s="15"/>
      <c r="M11" s="15"/>
      <c r="N11" s="15"/>
      <c r="O11" s="14"/>
      <c r="P11" s="14"/>
    </row>
    <row r="12" spans="1:16" s="1" customFormat="1" ht="21.95" customHeight="1">
      <c r="A12" s="176">
        <v>9</v>
      </c>
      <c r="B12" s="181" t="s">
        <v>177</v>
      </c>
      <c r="C12" s="7"/>
      <c r="D12" s="8"/>
      <c r="E12" s="4"/>
      <c r="F12" s="4"/>
      <c r="G12" s="8"/>
      <c r="H12" s="8"/>
      <c r="I12" s="15"/>
      <c r="J12" s="15"/>
      <c r="K12" s="15"/>
      <c r="L12" s="15"/>
      <c r="M12" s="15"/>
      <c r="N12" s="15"/>
      <c r="O12" s="14"/>
      <c r="P12" s="14"/>
    </row>
    <row r="13" spans="1:16" s="1" customFormat="1" ht="21.95" customHeight="1">
      <c r="A13" s="176">
        <v>10</v>
      </c>
      <c r="B13" s="179" t="s">
        <v>178</v>
      </c>
      <c r="C13" s="7"/>
      <c r="D13" s="8"/>
      <c r="E13" s="4"/>
      <c r="F13" s="4"/>
      <c r="G13" s="8"/>
      <c r="H13" s="8"/>
      <c r="I13" s="15"/>
      <c r="J13" s="15"/>
      <c r="K13" s="15"/>
      <c r="L13" s="15"/>
      <c r="M13" s="15"/>
      <c r="N13" s="15"/>
      <c r="O13" s="14"/>
      <c r="P13" s="14"/>
    </row>
    <row r="14" spans="1:16" ht="15" customHeight="1">
      <c r="A14" s="2"/>
      <c r="B14" s="2"/>
      <c r="C14" s="2"/>
      <c r="D14" s="2"/>
      <c r="E14" s="2"/>
      <c r="F14" s="2"/>
      <c r="G14" s="2"/>
      <c r="H14" s="2"/>
      <c r="I14" s="16"/>
      <c r="J14" s="16"/>
      <c r="K14" s="16"/>
      <c r="L14" s="16"/>
      <c r="M14" s="16"/>
      <c r="N14" s="16"/>
      <c r="O14" s="17"/>
      <c r="P14" s="17"/>
    </row>
    <row r="15" spans="1:16" ht="22.5" customHeight="1" thickBot="1">
      <c r="A15" s="185" t="s">
        <v>131</v>
      </c>
      <c r="B15" s="187"/>
      <c r="C15" s="10"/>
      <c r="D15" s="2"/>
      <c r="E15" s="2"/>
      <c r="F15" s="2"/>
      <c r="G15" s="2"/>
      <c r="H15" s="2"/>
      <c r="I15" s="16"/>
      <c r="J15" s="16"/>
      <c r="K15" s="16"/>
      <c r="L15" s="16"/>
      <c r="M15" s="16"/>
      <c r="N15" s="16"/>
      <c r="O15" s="17"/>
      <c r="P15" s="17"/>
    </row>
    <row r="16" spans="1:16" ht="22.5" customHeight="1">
      <c r="A16" s="187"/>
      <c r="B16" s="187"/>
      <c r="C16" s="178"/>
      <c r="D16" s="11"/>
      <c r="F16" s="11"/>
      <c r="G16" s="11"/>
      <c r="H16" s="2"/>
      <c r="I16" s="16"/>
      <c r="J16" s="16"/>
      <c r="K16" s="16"/>
      <c r="L16" s="16"/>
      <c r="M16" s="16"/>
      <c r="N16" s="16"/>
      <c r="O16" s="17"/>
      <c r="P16" s="17"/>
    </row>
    <row r="17" spans="1:16" ht="22.5" customHeight="1">
      <c r="A17" s="188"/>
      <c r="B17" s="188"/>
      <c r="C17" s="2"/>
      <c r="D17" s="2"/>
      <c r="E17" s="12"/>
      <c r="F17" s="12"/>
      <c r="G17" s="2"/>
      <c r="H17" s="2"/>
      <c r="I17" s="16"/>
      <c r="J17" s="16"/>
      <c r="K17" s="16"/>
      <c r="L17" s="16"/>
      <c r="M17" s="16"/>
      <c r="N17" s="16"/>
      <c r="O17" s="17"/>
      <c r="P17" s="17"/>
    </row>
    <row r="18" spans="1:16" ht="22.5" customHeight="1">
      <c r="A18" s="187"/>
      <c r="B18" s="187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ht="22.5" customHeight="1" thickBot="1">
      <c r="A19" s="185" t="s">
        <v>179</v>
      </c>
      <c r="B19" s="187"/>
      <c r="C19" s="186" t="s">
        <v>86</v>
      </c>
      <c r="D19" s="9"/>
      <c r="E19" s="9"/>
      <c r="F19" s="2"/>
      <c r="G19" s="2"/>
      <c r="H19" s="2"/>
      <c r="I19" s="2"/>
      <c r="J19" s="9"/>
      <c r="K19" s="9"/>
      <c r="L19" s="9"/>
      <c r="M19" s="9"/>
      <c r="N19" s="2"/>
      <c r="O19" s="2"/>
      <c r="P19" s="2"/>
    </row>
    <row r="20" spans="1:16" ht="22.5" customHeight="1">
      <c r="A20" s="187"/>
      <c r="B20" s="187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ht="28.5" customHeight="1">
      <c r="A21" s="189"/>
      <c r="B21" s="190" t="s">
        <v>180</v>
      </c>
      <c r="C21" s="178"/>
      <c r="D21" s="11"/>
      <c r="E21" s="13"/>
      <c r="F21" s="11"/>
      <c r="I21" s="11"/>
      <c r="K21" s="18"/>
      <c r="L21" s="11"/>
      <c r="M21" s="13"/>
      <c r="N21" s="11"/>
      <c r="O21" s="11"/>
    </row>
    <row r="22" spans="1:16" ht="22.5" customHeight="1">
      <c r="A22" s="191" t="s">
        <v>181</v>
      </c>
      <c r="B22" s="192" t="s">
        <v>185</v>
      </c>
      <c r="C22" s="2"/>
    </row>
    <row r="23" spans="1:16" ht="22.5" customHeight="1">
      <c r="A23" s="191"/>
      <c r="B23" s="191" t="s">
        <v>182</v>
      </c>
      <c r="C23" s="2"/>
    </row>
    <row r="24" spans="1:16" ht="22.5" customHeight="1">
      <c r="A24" s="191"/>
      <c r="B24" s="191" t="s">
        <v>183</v>
      </c>
      <c r="C24" s="2"/>
    </row>
    <row r="25" spans="1:16" ht="26.25" customHeight="1">
      <c r="A25" s="189" t="s">
        <v>186</v>
      </c>
      <c r="B25" s="189" t="s">
        <v>187</v>
      </c>
      <c r="C25" s="2"/>
    </row>
    <row r="26" spans="1:16" ht="15.75" customHeight="1" thickBot="1">
      <c r="A26" s="2"/>
      <c r="B26" s="2"/>
      <c r="C26" s="2"/>
    </row>
    <row r="27" spans="1:16" ht="27" customHeight="1" thickBot="1">
      <c r="A27" s="183" t="s">
        <v>184</v>
      </c>
      <c r="B27" s="184"/>
      <c r="C27" s="182"/>
    </row>
  </sheetData>
  <sheetProtection algorithmName="SHA-512" hashValue="/svTLjIpjXBKTyxfvR7ZWu2qvJqFJK1Qk8koDpDrt5kVUuCv0+YrOeKCA+YdfOH7YiYRpiGQ09owz8trn05DBg==" saltValue="2J2T3oyqvhw4f+H39MumwA==" spinCount="100000" sheet="1" objects="1" scenarios="1"/>
  <phoneticPr fontId="39"/>
  <dataValidations count="2">
    <dataValidation type="list" showErrorMessage="1" sqref="E17" xr:uid="{00000000-0002-0000-0A00-000000000000}">
      <formula1>"请选泽,领队,教练,运动员,其他"</formula1>
    </dataValidation>
    <dataValidation type="list" allowBlank="1" showInputMessage="1" showErrorMessage="1" sqref="F17" xr:uid="{00000000-0002-0000-0A00-000001000000}">
      <formula1>"女,男"</formula1>
    </dataValidation>
  </dataValidations>
  <printOptions horizontalCentered="1"/>
  <pageMargins left="0.23622047244094499" right="0.23622047244094499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31"/>
  <sheetViews>
    <sheetView workbookViewId="0">
      <selection activeCell="B27" sqref="B27"/>
    </sheetView>
  </sheetViews>
  <sheetFormatPr defaultColWidth="12.5703125" defaultRowHeight="15.75" customHeight="1"/>
  <cols>
    <col min="1" max="1" width="10.7109375" style="19" customWidth="1"/>
    <col min="2" max="2" width="23" style="19" customWidth="1"/>
    <col min="3" max="3" width="24.42578125" style="19" customWidth="1"/>
    <col min="4" max="4" width="13.7109375" style="19" customWidth="1"/>
    <col min="5" max="6" width="13" style="19" customWidth="1"/>
    <col min="7" max="7" width="18.7109375" style="19" customWidth="1"/>
    <col min="8" max="8" width="21.28515625" style="19" customWidth="1"/>
    <col min="9" max="9" width="7.7109375" style="19" customWidth="1"/>
    <col min="10" max="16384" width="12.5703125" style="19"/>
  </cols>
  <sheetData>
    <row r="1" spans="1:9" ht="24.95" customHeight="1">
      <c r="A1" s="113" t="s">
        <v>106</v>
      </c>
      <c r="B1" s="20"/>
      <c r="C1" s="20"/>
      <c r="D1" s="20"/>
      <c r="E1" s="20"/>
      <c r="F1" s="20"/>
      <c r="G1" s="20"/>
      <c r="H1" s="20"/>
      <c r="I1" s="20"/>
    </row>
    <row r="2" spans="1:9" ht="24.95" customHeight="1">
      <c r="A2" s="118" t="s">
        <v>107</v>
      </c>
      <c r="B2" s="20"/>
      <c r="C2" s="20"/>
      <c r="D2" s="20"/>
      <c r="E2" s="20"/>
      <c r="F2" s="117" t="s">
        <v>110</v>
      </c>
      <c r="G2" s="20"/>
      <c r="H2" s="20"/>
      <c r="I2" s="33"/>
    </row>
    <row r="3" spans="1:9" ht="24.95" customHeight="1" thickBot="1">
      <c r="A3" s="114" t="s">
        <v>108</v>
      </c>
      <c r="B3" s="216"/>
      <c r="C3" s="217"/>
      <c r="D3" s="115" t="s">
        <v>109</v>
      </c>
      <c r="E3" s="221"/>
      <c r="F3" s="222"/>
      <c r="G3" s="222"/>
      <c r="H3" s="22"/>
      <c r="I3" s="22"/>
    </row>
    <row r="4" spans="1:9" ht="20.25" customHeight="1">
      <c r="A4" s="218" t="s">
        <v>97</v>
      </c>
      <c r="B4" s="218"/>
      <c r="C4" s="218"/>
      <c r="D4" s="218"/>
      <c r="E4" s="218"/>
      <c r="F4" s="218"/>
      <c r="G4" s="218"/>
      <c r="H4" s="116"/>
      <c r="I4" s="22"/>
    </row>
    <row r="5" spans="1:9" ht="21.75" customHeight="1" thickBot="1">
      <c r="A5" s="219" t="s">
        <v>98</v>
      </c>
      <c r="B5" s="219"/>
      <c r="C5" s="219"/>
      <c r="D5" s="219"/>
      <c r="E5" s="219"/>
      <c r="F5" s="219"/>
      <c r="G5" s="219"/>
      <c r="H5" s="116"/>
      <c r="I5" s="22"/>
    </row>
    <row r="6" spans="1:9" ht="20.100000000000001" customHeight="1" thickBot="1">
      <c r="A6" s="73" t="s">
        <v>9</v>
      </c>
      <c r="B6" s="102" t="s">
        <v>99</v>
      </c>
      <c r="C6" s="103" t="s">
        <v>101</v>
      </c>
      <c r="D6" s="102" t="s">
        <v>102</v>
      </c>
      <c r="E6" s="104" t="s">
        <v>103</v>
      </c>
      <c r="F6" s="104" t="s">
        <v>104</v>
      </c>
      <c r="G6" s="74" t="s">
        <v>11</v>
      </c>
    </row>
    <row r="7" spans="1:9" ht="15" customHeight="1" thickBot="1">
      <c r="A7" s="105" t="s">
        <v>12</v>
      </c>
      <c r="B7" s="106" t="s">
        <v>100</v>
      </c>
      <c r="C7" s="107" t="s">
        <v>14</v>
      </c>
      <c r="D7" s="193" t="s">
        <v>189</v>
      </c>
      <c r="E7" s="107" t="s">
        <v>15</v>
      </c>
      <c r="F7" s="108">
        <v>28277</v>
      </c>
      <c r="G7" s="109"/>
    </row>
    <row r="8" spans="1:9" ht="15" customHeight="1">
      <c r="A8" s="41" t="s">
        <v>16</v>
      </c>
      <c r="B8" s="200"/>
      <c r="C8" s="50"/>
      <c r="D8" s="50"/>
      <c r="E8" s="50"/>
      <c r="F8" s="110"/>
      <c r="G8" s="111"/>
    </row>
    <row r="9" spans="1:9" ht="15" customHeight="1">
      <c r="A9" s="26" t="s">
        <v>17</v>
      </c>
      <c r="B9" s="201"/>
      <c r="C9" s="51"/>
      <c r="D9" s="51"/>
      <c r="E9" s="51"/>
      <c r="F9" s="75"/>
      <c r="G9" s="89"/>
    </row>
    <row r="10" spans="1:9" ht="15" customHeight="1">
      <c r="A10" s="26" t="s">
        <v>18</v>
      </c>
      <c r="B10" s="201"/>
      <c r="C10" s="51"/>
      <c r="D10" s="51"/>
      <c r="E10" s="51"/>
      <c r="F10" s="75"/>
      <c r="G10" s="89"/>
    </row>
    <row r="11" spans="1:9" ht="15" customHeight="1">
      <c r="A11" s="26" t="s">
        <v>19</v>
      </c>
      <c r="B11" s="201"/>
      <c r="C11" s="76"/>
      <c r="D11" s="51"/>
      <c r="E11" s="51"/>
      <c r="F11" s="75"/>
      <c r="G11" s="89"/>
    </row>
    <row r="12" spans="1:9" ht="15" customHeight="1">
      <c r="A12" s="26" t="s">
        <v>20</v>
      </c>
      <c r="B12" s="201"/>
      <c r="C12" s="76"/>
      <c r="D12" s="51"/>
      <c r="E12" s="51"/>
      <c r="F12" s="75"/>
      <c r="G12" s="89"/>
    </row>
    <row r="13" spans="1:9" ht="15" customHeight="1">
      <c r="A13" s="26" t="s">
        <v>21</v>
      </c>
      <c r="B13" s="201"/>
      <c r="C13" s="76"/>
      <c r="D13" s="51"/>
      <c r="E13" s="51"/>
      <c r="F13" s="75"/>
      <c r="G13" s="89"/>
    </row>
    <row r="14" spans="1:9" ht="15" customHeight="1">
      <c r="A14" s="26" t="s">
        <v>22</v>
      </c>
      <c r="B14" s="201"/>
      <c r="C14" s="76"/>
      <c r="D14" s="51"/>
      <c r="E14" s="51"/>
      <c r="F14" s="75"/>
      <c r="G14" s="89"/>
    </row>
    <row r="15" spans="1:9" ht="15" customHeight="1">
      <c r="A15" s="26" t="s">
        <v>23</v>
      </c>
      <c r="B15" s="201"/>
      <c r="C15" s="76"/>
      <c r="D15" s="51"/>
      <c r="E15" s="51"/>
      <c r="F15" s="75"/>
      <c r="G15" s="89"/>
    </row>
    <row r="16" spans="1:9" ht="15" customHeight="1">
      <c r="A16" s="26" t="s">
        <v>24</v>
      </c>
      <c r="B16" s="201"/>
      <c r="C16" s="76"/>
      <c r="D16" s="51"/>
      <c r="E16" s="51"/>
      <c r="F16" s="75"/>
      <c r="G16" s="89"/>
    </row>
    <row r="17" spans="1:9" ht="15" customHeight="1">
      <c r="A17" s="26" t="s">
        <v>25</v>
      </c>
      <c r="B17" s="201"/>
      <c r="C17" s="76"/>
      <c r="D17" s="51"/>
      <c r="E17" s="51"/>
      <c r="F17" s="75"/>
      <c r="G17" s="89"/>
    </row>
    <row r="18" spans="1:9" ht="15" customHeight="1">
      <c r="A18" s="26" t="s">
        <v>26</v>
      </c>
      <c r="B18" s="201"/>
      <c r="C18" s="76"/>
      <c r="D18" s="51"/>
      <c r="E18" s="51"/>
      <c r="F18" s="75"/>
      <c r="G18" s="89"/>
    </row>
    <row r="19" spans="1:9" ht="15" customHeight="1">
      <c r="A19" s="26" t="s">
        <v>27</v>
      </c>
      <c r="B19" s="201"/>
      <c r="C19" s="76"/>
      <c r="D19" s="51"/>
      <c r="E19" s="51"/>
      <c r="F19" s="75"/>
      <c r="G19" s="89"/>
    </row>
    <row r="20" spans="1:9" ht="15" customHeight="1">
      <c r="A20" s="26" t="s">
        <v>28</v>
      </c>
      <c r="B20" s="201"/>
      <c r="C20" s="76"/>
      <c r="D20" s="51"/>
      <c r="E20" s="51"/>
      <c r="F20" s="75"/>
      <c r="G20" s="89"/>
    </row>
    <row r="21" spans="1:9" ht="15" customHeight="1">
      <c r="A21" s="26" t="s">
        <v>29</v>
      </c>
      <c r="B21" s="201"/>
      <c r="C21" s="76"/>
      <c r="D21" s="51"/>
      <c r="E21" s="51"/>
      <c r="F21" s="75"/>
      <c r="G21" s="89"/>
    </row>
    <row r="22" spans="1:9" ht="15" customHeight="1">
      <c r="A22" s="26" t="s">
        <v>30</v>
      </c>
      <c r="B22" s="201"/>
      <c r="C22" s="76"/>
      <c r="D22" s="51"/>
      <c r="E22" s="51"/>
      <c r="F22" s="75"/>
      <c r="G22" s="89"/>
    </row>
    <row r="23" spans="1:9" ht="15" customHeight="1">
      <c r="A23" s="26" t="s">
        <v>31</v>
      </c>
      <c r="B23" s="201"/>
      <c r="C23" s="76"/>
      <c r="D23" s="51"/>
      <c r="E23" s="51"/>
      <c r="F23" s="75"/>
      <c r="G23" s="89"/>
    </row>
    <row r="24" spans="1:9" ht="15" customHeight="1">
      <c r="A24" s="26" t="s">
        <v>32</v>
      </c>
      <c r="B24" s="201"/>
      <c r="C24" s="76"/>
      <c r="D24" s="51"/>
      <c r="E24" s="51"/>
      <c r="F24" s="75"/>
      <c r="G24" s="89"/>
    </row>
    <row r="25" spans="1:9" ht="15" customHeight="1">
      <c r="A25" s="26" t="s">
        <v>33</v>
      </c>
      <c r="B25" s="201"/>
      <c r="C25" s="76"/>
      <c r="D25" s="51"/>
      <c r="E25" s="51"/>
      <c r="F25" s="75"/>
      <c r="G25" s="89"/>
    </row>
    <row r="26" spans="1:9" ht="15" customHeight="1">
      <c r="A26" s="26" t="s">
        <v>34</v>
      </c>
      <c r="B26" s="201"/>
      <c r="C26" s="76"/>
      <c r="D26" s="51"/>
      <c r="E26" s="51"/>
      <c r="F26" s="75"/>
      <c r="G26" s="89"/>
    </row>
    <row r="27" spans="1:9" ht="15" customHeight="1" thickBot="1">
      <c r="A27" s="28" t="s">
        <v>35</v>
      </c>
      <c r="B27" s="202"/>
      <c r="C27" s="77"/>
      <c r="D27" s="54"/>
      <c r="E27" s="54"/>
      <c r="F27" s="78"/>
      <c r="G27" s="90"/>
    </row>
    <row r="28" spans="1:9" ht="15.75" customHeight="1">
      <c r="A28" s="20"/>
      <c r="B28" s="20"/>
      <c r="C28" s="20"/>
      <c r="D28" s="20"/>
      <c r="E28" s="20"/>
      <c r="F28" s="20"/>
      <c r="G28" s="20"/>
      <c r="H28" s="20"/>
      <c r="I28" s="20"/>
    </row>
    <row r="29" spans="1:9" ht="15.75" customHeight="1" thickBot="1">
      <c r="A29" s="20"/>
      <c r="D29" s="32" t="s">
        <v>96</v>
      </c>
      <c r="E29" s="220"/>
      <c r="F29" s="220"/>
      <c r="G29" s="55"/>
      <c r="H29" s="55"/>
      <c r="I29" s="80"/>
    </row>
    <row r="30" spans="1:9" ht="18" customHeight="1">
      <c r="A30" s="100"/>
      <c r="B30" s="101"/>
      <c r="C30" s="31"/>
      <c r="D30" s="20"/>
      <c r="E30" s="20"/>
      <c r="F30" s="20"/>
      <c r="G30" s="20"/>
      <c r="H30" s="20"/>
      <c r="I30" s="20"/>
    </row>
    <row r="31" spans="1:9" ht="15.75" customHeight="1" thickBot="1">
      <c r="A31" s="112" t="s">
        <v>105</v>
      </c>
      <c r="B31" s="79"/>
      <c r="C31" s="79"/>
      <c r="D31" s="92" t="s">
        <v>93</v>
      </c>
      <c r="E31" s="215" t="s">
        <v>37</v>
      </c>
      <c r="F31" s="215"/>
      <c r="G31" s="56"/>
      <c r="H31" s="56"/>
    </row>
  </sheetData>
  <sheetProtection algorithmName="SHA-512" hashValue="8P3fdVDAGpBKfSfTFHwuJcYpinaaI6ahIMrer6q9IWmHPw+MpZcPtB4toiABtO1wuLSvUI/HAJ3bnjg+OlvSzw==" saltValue="WE3wEiHC0m5+7UY+ZbrGfw==" spinCount="100000" sheet="1" objects="1" scenarios="1"/>
  <mergeCells count="6">
    <mergeCell ref="E31:F31"/>
    <mergeCell ref="B3:C3"/>
    <mergeCell ref="A4:G4"/>
    <mergeCell ref="A5:G5"/>
    <mergeCell ref="E29:F29"/>
    <mergeCell ref="E3:G3"/>
  </mergeCells>
  <phoneticPr fontId="39"/>
  <dataValidations count="2">
    <dataValidation type="list" allowBlank="1" showInputMessage="1" showErrorMessage="1" sqref="E7:E27" xr:uid="{00000000-0002-0000-0100-000001000000}">
      <formula1>"女,男"</formula1>
    </dataValidation>
    <dataValidation type="list" showErrorMessage="1" sqref="D8:D27" xr:uid="{A577C21F-FD58-4E40-AF08-65DBD6C69559}">
      <formula1>"監督,コーチ,選手,その他"</formula1>
    </dataValidation>
  </dataValidations>
  <printOptions horizontalCentered="1"/>
  <pageMargins left="0.23622047244094499" right="0.23622047244094499" top="0.35433070866141703" bottom="0.35433070866141703" header="0.31496062992126" footer="0.31496062992126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30"/>
  <sheetViews>
    <sheetView workbookViewId="0">
      <selection activeCell="I20" sqref="I20"/>
    </sheetView>
  </sheetViews>
  <sheetFormatPr defaultColWidth="12.5703125" defaultRowHeight="15.75" customHeight="1"/>
  <cols>
    <col min="1" max="1" width="10.7109375" style="19" customWidth="1"/>
    <col min="2" max="2" width="15.7109375" style="19" customWidth="1"/>
    <col min="3" max="20" width="4.85546875" style="19" customWidth="1"/>
    <col min="21" max="22" width="7.7109375" style="19" customWidth="1"/>
    <col min="23" max="23" width="8.7109375" style="19" customWidth="1"/>
    <col min="24" max="24" width="12.5703125" style="19"/>
    <col min="25" max="25" width="10.140625" style="19" customWidth="1"/>
    <col min="26" max="26" width="9.42578125" style="19" customWidth="1"/>
    <col min="27" max="16384" width="12.5703125" style="19"/>
  </cols>
  <sheetData>
    <row r="1" spans="1:26" ht="24.95" customHeight="1">
      <c r="A1" s="113" t="s">
        <v>106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26" ht="24.95" customHeight="1">
      <c r="A2" s="118" t="s">
        <v>107</v>
      </c>
      <c r="B2" s="20"/>
      <c r="C2" s="20"/>
      <c r="D2" s="20"/>
      <c r="E2" s="20"/>
      <c r="F2" s="20"/>
      <c r="G2" s="33"/>
      <c r="H2" s="20"/>
      <c r="I2" s="20"/>
      <c r="J2" s="20"/>
      <c r="K2" s="37"/>
      <c r="L2" s="69"/>
      <c r="M2" s="20"/>
      <c r="U2" s="119" t="s">
        <v>111</v>
      </c>
    </row>
    <row r="3" spans="1:26" ht="24.95" customHeight="1">
      <c r="A3" s="120" t="s">
        <v>112</v>
      </c>
      <c r="B3" s="20"/>
      <c r="C3" s="20"/>
      <c r="D3" s="20"/>
      <c r="E3" s="20"/>
      <c r="F3" s="20"/>
      <c r="G3" s="33"/>
      <c r="H3" s="20"/>
      <c r="I3" s="20"/>
      <c r="J3" s="20"/>
      <c r="K3" s="37"/>
      <c r="L3" s="69"/>
      <c r="M3" s="20"/>
      <c r="U3" s="33"/>
    </row>
    <row r="4" spans="1:26" ht="20.100000000000001" customHeight="1">
      <c r="A4" s="226" t="s">
        <v>9</v>
      </c>
      <c r="B4" s="228" t="s">
        <v>127</v>
      </c>
      <c r="C4" s="234" t="s">
        <v>128</v>
      </c>
      <c r="D4" s="235"/>
      <c r="E4" s="235"/>
      <c r="F4" s="235"/>
      <c r="G4" s="235"/>
      <c r="H4" s="235"/>
      <c r="I4" s="235"/>
      <c r="J4" s="235"/>
      <c r="K4" s="235"/>
      <c r="L4" s="236" t="s">
        <v>129</v>
      </c>
      <c r="M4" s="235"/>
      <c r="N4" s="235"/>
      <c r="O4" s="235"/>
      <c r="P4" s="235"/>
      <c r="Q4" s="235"/>
      <c r="R4" s="235"/>
      <c r="S4" s="235"/>
      <c r="T4" s="235"/>
      <c r="U4" s="230" t="s">
        <v>38</v>
      </c>
      <c r="V4" s="230" t="s">
        <v>39</v>
      </c>
      <c r="W4" s="232" t="s">
        <v>130</v>
      </c>
      <c r="X4" s="37"/>
      <c r="Y4" s="69"/>
      <c r="Z4" s="20"/>
    </row>
    <row r="5" spans="1:26" ht="20.100000000000001" customHeight="1">
      <c r="A5" s="227"/>
      <c r="B5" s="229"/>
      <c r="C5" s="67" t="s">
        <v>41</v>
      </c>
      <c r="D5" s="67" t="s">
        <v>42</v>
      </c>
      <c r="E5" s="67" t="s">
        <v>43</v>
      </c>
      <c r="F5" s="67" t="s">
        <v>44</v>
      </c>
      <c r="G5" s="68" t="s">
        <v>45</v>
      </c>
      <c r="H5" s="133" t="s">
        <v>119</v>
      </c>
      <c r="I5" s="68" t="s">
        <v>46</v>
      </c>
      <c r="J5" s="133" t="s">
        <v>121</v>
      </c>
      <c r="K5" s="68">
        <v>12</v>
      </c>
      <c r="L5" s="67" t="s">
        <v>41</v>
      </c>
      <c r="M5" s="67" t="s">
        <v>42</v>
      </c>
      <c r="N5" s="67" t="s">
        <v>43</v>
      </c>
      <c r="O5" s="67" t="s">
        <v>44</v>
      </c>
      <c r="P5" s="68" t="s">
        <v>45</v>
      </c>
      <c r="Q5" s="133" t="s">
        <v>119</v>
      </c>
      <c r="R5" s="68" t="s">
        <v>46</v>
      </c>
      <c r="S5" s="133" t="s">
        <v>121</v>
      </c>
      <c r="T5" s="68">
        <v>12</v>
      </c>
      <c r="U5" s="231"/>
      <c r="V5" s="231"/>
      <c r="W5" s="233"/>
      <c r="X5" s="37"/>
      <c r="Y5" s="69"/>
      <c r="Z5" s="20"/>
    </row>
    <row r="6" spans="1:26" ht="14.25">
      <c r="A6" s="38" t="s">
        <v>12</v>
      </c>
      <c r="B6" s="39" t="s">
        <v>13</v>
      </c>
      <c r="C6" s="39"/>
      <c r="D6" s="39"/>
      <c r="E6" s="39"/>
      <c r="F6" s="39"/>
      <c r="G6" s="39" t="s">
        <v>132</v>
      </c>
      <c r="H6" s="39"/>
      <c r="I6" s="39"/>
      <c r="J6" s="39"/>
      <c r="K6" s="39" t="s">
        <v>132</v>
      </c>
      <c r="L6" s="39"/>
      <c r="M6" s="39"/>
      <c r="N6" s="39"/>
      <c r="O6" s="39"/>
      <c r="P6" s="39" t="s">
        <v>132</v>
      </c>
      <c r="Q6" s="39"/>
      <c r="R6" s="39" t="s">
        <v>132</v>
      </c>
      <c r="S6" s="39"/>
      <c r="T6" s="39"/>
      <c r="U6" s="121">
        <f>COUNTIF(C6:K6,"✓")*$Z$6</f>
        <v>6800</v>
      </c>
      <c r="V6" s="121">
        <f>COUNTIF(L6:T6,"✓")*$Z$7</f>
        <v>5400</v>
      </c>
      <c r="W6" s="122">
        <f>U6+V6</f>
        <v>12200</v>
      </c>
      <c r="X6" s="37"/>
      <c r="Y6" s="71" t="s">
        <v>38</v>
      </c>
      <c r="Z6" s="129">
        <v>3400</v>
      </c>
    </row>
    <row r="7" spans="1:26" ht="14.25">
      <c r="A7" s="41" t="str">
        <f>'1.基本データ'!A8</f>
        <v>A0001</v>
      </c>
      <c r="B7" s="42">
        <f>'1.基本データ'!B8</f>
        <v>0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123">
        <f t="shared" ref="U7:U26" si="0">COUNTIF(C7:K7,"✓")*$Z$6</f>
        <v>0</v>
      </c>
      <c r="V7" s="123">
        <f t="shared" ref="V7:V26" si="1">COUNTIF(L7:T7,"✓")*$Z$7</f>
        <v>0</v>
      </c>
      <c r="W7" s="124">
        <f t="shared" ref="W7:W26" si="2">U7+V7</f>
        <v>0</v>
      </c>
      <c r="X7" s="20"/>
      <c r="Y7" s="71" t="s">
        <v>39</v>
      </c>
      <c r="Z7" s="129">
        <v>2700</v>
      </c>
    </row>
    <row r="8" spans="1:26" ht="15" customHeight="1">
      <c r="A8" s="26" t="str">
        <f>'1.基本データ'!A9</f>
        <v>A0002</v>
      </c>
      <c r="B8" s="27">
        <f>'1.基本データ'!B9</f>
        <v>0</v>
      </c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125">
        <f t="shared" si="0"/>
        <v>0</v>
      </c>
      <c r="V8" s="125">
        <f t="shared" si="1"/>
        <v>0</v>
      </c>
      <c r="W8" s="126">
        <f t="shared" si="2"/>
        <v>0</v>
      </c>
      <c r="X8" s="20"/>
      <c r="Y8" s="20"/>
      <c r="Z8" s="20"/>
    </row>
    <row r="9" spans="1:26" ht="15" customHeight="1">
      <c r="A9" s="26" t="str">
        <f>'1.基本データ'!A10</f>
        <v>A0003</v>
      </c>
      <c r="B9" s="27">
        <f>'1.基本データ'!B10</f>
        <v>0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125">
        <f t="shared" si="0"/>
        <v>0</v>
      </c>
      <c r="V9" s="125">
        <f t="shared" si="1"/>
        <v>0</v>
      </c>
      <c r="W9" s="126">
        <f t="shared" si="2"/>
        <v>0</v>
      </c>
      <c r="X9" s="20"/>
      <c r="Y9" s="20"/>
      <c r="Z9" s="20"/>
    </row>
    <row r="10" spans="1:26" ht="15" customHeight="1">
      <c r="A10" s="26" t="str">
        <f>'1.基本データ'!A11</f>
        <v>A0004</v>
      </c>
      <c r="B10" s="27">
        <f>'1.基本データ'!B11</f>
        <v>0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125">
        <f t="shared" si="0"/>
        <v>0</v>
      </c>
      <c r="V10" s="125">
        <f t="shared" si="1"/>
        <v>0</v>
      </c>
      <c r="W10" s="126">
        <f t="shared" si="2"/>
        <v>0</v>
      </c>
      <c r="X10" s="20"/>
      <c r="Y10" s="132" t="s">
        <v>125</v>
      </c>
      <c r="Z10" s="132" t="s">
        <v>126</v>
      </c>
    </row>
    <row r="11" spans="1:26" ht="15" customHeight="1">
      <c r="A11" s="26" t="str">
        <f>'1.基本データ'!A12</f>
        <v>A0005</v>
      </c>
      <c r="B11" s="27">
        <f>'1.基本データ'!B12</f>
        <v>0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125">
        <f t="shared" si="0"/>
        <v>0</v>
      </c>
      <c r="V11" s="125">
        <f t="shared" si="1"/>
        <v>0</v>
      </c>
      <c r="W11" s="126">
        <f t="shared" si="2"/>
        <v>0</v>
      </c>
      <c r="X11" s="20"/>
      <c r="Y11" s="72" t="s">
        <v>41</v>
      </c>
      <c r="Z11" s="130" t="s">
        <v>113</v>
      </c>
    </row>
    <row r="12" spans="1:26" ht="15" customHeight="1">
      <c r="A12" s="26" t="str">
        <f>'1.基本データ'!A13</f>
        <v>A0006</v>
      </c>
      <c r="B12" s="27">
        <f>'1.基本データ'!B13</f>
        <v>0</v>
      </c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125">
        <f t="shared" si="0"/>
        <v>0</v>
      </c>
      <c r="V12" s="125">
        <f t="shared" si="1"/>
        <v>0</v>
      </c>
      <c r="W12" s="126">
        <f t="shared" si="2"/>
        <v>0</v>
      </c>
      <c r="X12" s="20"/>
      <c r="Y12" s="72" t="s">
        <v>42</v>
      </c>
      <c r="Z12" s="130" t="s">
        <v>114</v>
      </c>
    </row>
    <row r="13" spans="1:26" ht="15" customHeight="1">
      <c r="A13" s="26" t="str">
        <f>'1.基本データ'!A14</f>
        <v>A0007</v>
      </c>
      <c r="B13" s="27">
        <f>'1.基本データ'!B14</f>
        <v>0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125">
        <f t="shared" si="0"/>
        <v>0</v>
      </c>
      <c r="V13" s="125">
        <f t="shared" si="1"/>
        <v>0</v>
      </c>
      <c r="W13" s="126">
        <f t="shared" si="2"/>
        <v>0</v>
      </c>
      <c r="X13" s="20"/>
      <c r="Y13" s="72" t="s">
        <v>43</v>
      </c>
      <c r="Z13" s="130" t="s">
        <v>115</v>
      </c>
    </row>
    <row r="14" spans="1:26" ht="15" customHeight="1">
      <c r="A14" s="26" t="str">
        <f>'1.基本データ'!A15</f>
        <v>A0008</v>
      </c>
      <c r="B14" s="27">
        <f>'1.基本データ'!B15</f>
        <v>0</v>
      </c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125">
        <f t="shared" si="0"/>
        <v>0</v>
      </c>
      <c r="V14" s="125">
        <f t="shared" si="1"/>
        <v>0</v>
      </c>
      <c r="W14" s="126">
        <f t="shared" si="2"/>
        <v>0</v>
      </c>
      <c r="X14" s="20"/>
      <c r="Y14" s="72" t="s">
        <v>44</v>
      </c>
      <c r="Z14" s="130" t="s">
        <v>116</v>
      </c>
    </row>
    <row r="15" spans="1:26" ht="15" customHeight="1">
      <c r="A15" s="26" t="str">
        <f>'1.基本データ'!A16</f>
        <v>A0009</v>
      </c>
      <c r="B15" s="27">
        <f>'1.基本データ'!B16</f>
        <v>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125">
        <f t="shared" si="0"/>
        <v>0</v>
      </c>
      <c r="V15" s="125">
        <f t="shared" si="1"/>
        <v>0</v>
      </c>
      <c r="W15" s="126">
        <f t="shared" si="2"/>
        <v>0</v>
      </c>
      <c r="X15" s="20"/>
      <c r="Y15" s="72" t="s">
        <v>45</v>
      </c>
      <c r="Z15" s="130" t="s">
        <v>117</v>
      </c>
    </row>
    <row r="16" spans="1:26" ht="15" customHeight="1">
      <c r="A16" s="26" t="str">
        <f>'1.基本データ'!A17</f>
        <v>A0010</v>
      </c>
      <c r="B16" s="27">
        <f>'1.基本データ'!B17</f>
        <v>0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125">
        <f t="shared" si="0"/>
        <v>0</v>
      </c>
      <c r="V16" s="125">
        <f t="shared" si="1"/>
        <v>0</v>
      </c>
      <c r="W16" s="126">
        <f t="shared" si="2"/>
        <v>0</v>
      </c>
      <c r="X16" s="20"/>
      <c r="Y16" s="131" t="s">
        <v>119</v>
      </c>
      <c r="Z16" s="130" t="s">
        <v>118</v>
      </c>
    </row>
    <row r="17" spans="1:26" ht="15" customHeight="1">
      <c r="A17" s="26" t="str">
        <f>'1.基本データ'!A18</f>
        <v>A0011</v>
      </c>
      <c r="B17" s="27">
        <f>'1.基本データ'!B18</f>
        <v>0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125">
        <f t="shared" si="0"/>
        <v>0</v>
      </c>
      <c r="V17" s="125">
        <f t="shared" si="1"/>
        <v>0</v>
      </c>
      <c r="W17" s="126">
        <f t="shared" si="2"/>
        <v>0</v>
      </c>
      <c r="X17" s="20"/>
      <c r="Y17" s="130" t="s">
        <v>120</v>
      </c>
      <c r="Z17" s="130" t="s">
        <v>122</v>
      </c>
    </row>
    <row r="18" spans="1:26" ht="15" customHeight="1">
      <c r="A18" s="26" t="str">
        <f>'1.基本データ'!A19</f>
        <v>A0012</v>
      </c>
      <c r="B18" s="27">
        <f>'1.基本データ'!B19</f>
        <v>0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125">
        <f t="shared" si="0"/>
        <v>0</v>
      </c>
      <c r="V18" s="125">
        <f t="shared" si="1"/>
        <v>0</v>
      </c>
      <c r="W18" s="126">
        <f t="shared" si="2"/>
        <v>0</v>
      </c>
      <c r="X18" s="20"/>
      <c r="Y18" s="130" t="s">
        <v>121</v>
      </c>
      <c r="Z18" s="130" t="s">
        <v>123</v>
      </c>
    </row>
    <row r="19" spans="1:26" ht="15" customHeight="1">
      <c r="A19" s="26" t="str">
        <f>'1.基本データ'!A20</f>
        <v>A0013</v>
      </c>
      <c r="B19" s="27">
        <f>'1.基本データ'!B20</f>
        <v>0</v>
      </c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125">
        <f t="shared" si="0"/>
        <v>0</v>
      </c>
      <c r="V19" s="125">
        <f t="shared" si="1"/>
        <v>0</v>
      </c>
      <c r="W19" s="126">
        <f t="shared" si="2"/>
        <v>0</v>
      </c>
      <c r="X19" s="20"/>
      <c r="Y19" s="72">
        <v>12</v>
      </c>
      <c r="Z19" s="130" t="s">
        <v>124</v>
      </c>
    </row>
    <row r="20" spans="1:26" ht="15" customHeight="1">
      <c r="A20" s="26" t="str">
        <f>'1.基本データ'!A21</f>
        <v>A0014</v>
      </c>
      <c r="B20" s="27">
        <f>'1.基本データ'!B21</f>
        <v>0</v>
      </c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125">
        <f t="shared" si="0"/>
        <v>0</v>
      </c>
      <c r="V20" s="125">
        <f t="shared" si="1"/>
        <v>0</v>
      </c>
      <c r="W20" s="126">
        <f t="shared" si="2"/>
        <v>0</v>
      </c>
      <c r="X20" s="20"/>
      <c r="Y20" s="20"/>
      <c r="Z20" s="20"/>
    </row>
    <row r="21" spans="1:26" ht="15" customHeight="1">
      <c r="A21" s="26" t="str">
        <f>'1.基本データ'!A22</f>
        <v>A0015</v>
      </c>
      <c r="B21" s="27">
        <f>'1.基本データ'!B22</f>
        <v>0</v>
      </c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125">
        <f t="shared" si="0"/>
        <v>0</v>
      </c>
      <c r="V21" s="125">
        <f t="shared" si="1"/>
        <v>0</v>
      </c>
      <c r="W21" s="126">
        <f t="shared" si="2"/>
        <v>0</v>
      </c>
      <c r="X21" s="20"/>
      <c r="Y21" s="20"/>
      <c r="Z21" s="20"/>
    </row>
    <row r="22" spans="1:26" ht="15" customHeight="1">
      <c r="A22" s="26" t="str">
        <f>'1.基本データ'!A23</f>
        <v>A0016</v>
      </c>
      <c r="B22" s="27">
        <f>'1.基本データ'!B23</f>
        <v>0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125">
        <f t="shared" si="0"/>
        <v>0</v>
      </c>
      <c r="V22" s="125">
        <f t="shared" si="1"/>
        <v>0</v>
      </c>
      <c r="W22" s="126">
        <f t="shared" si="2"/>
        <v>0</v>
      </c>
      <c r="X22" s="20"/>
      <c r="Y22" s="20"/>
      <c r="Z22" s="20"/>
    </row>
    <row r="23" spans="1:26" ht="15" customHeight="1">
      <c r="A23" s="26" t="str">
        <f>'1.基本データ'!A24</f>
        <v>A0017</v>
      </c>
      <c r="B23" s="27">
        <f>'1.基本データ'!B24</f>
        <v>0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125">
        <f t="shared" si="0"/>
        <v>0</v>
      </c>
      <c r="V23" s="125">
        <f t="shared" si="1"/>
        <v>0</v>
      </c>
      <c r="W23" s="126">
        <f t="shared" si="2"/>
        <v>0</v>
      </c>
      <c r="X23" s="20"/>
      <c r="Y23" s="20"/>
      <c r="Z23" s="20"/>
    </row>
    <row r="24" spans="1:26" ht="15" customHeight="1">
      <c r="A24" s="26" t="str">
        <f>'1.基本データ'!A25</f>
        <v>A0018</v>
      </c>
      <c r="B24" s="27">
        <f>'1.基本データ'!B25</f>
        <v>0</v>
      </c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125">
        <f t="shared" si="0"/>
        <v>0</v>
      </c>
      <c r="V24" s="125">
        <f t="shared" si="1"/>
        <v>0</v>
      </c>
      <c r="W24" s="126">
        <f t="shared" si="2"/>
        <v>0</v>
      </c>
      <c r="X24" s="20"/>
      <c r="Y24" s="20"/>
      <c r="Z24" s="20"/>
    </row>
    <row r="25" spans="1:26" ht="15" customHeight="1">
      <c r="A25" s="26" t="str">
        <f>'1.基本データ'!A26</f>
        <v>A0019</v>
      </c>
      <c r="B25" s="27">
        <f>'1.基本データ'!B26</f>
        <v>0</v>
      </c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125">
        <f t="shared" si="0"/>
        <v>0</v>
      </c>
      <c r="V25" s="125">
        <f t="shared" si="1"/>
        <v>0</v>
      </c>
      <c r="W25" s="126">
        <f t="shared" si="2"/>
        <v>0</v>
      </c>
      <c r="X25" s="20"/>
      <c r="Y25" s="20"/>
      <c r="Z25" s="20"/>
    </row>
    <row r="26" spans="1:26" ht="15" customHeight="1">
      <c r="A26" s="28" t="str">
        <f>'1.基本データ'!A27</f>
        <v>A0020</v>
      </c>
      <c r="B26" s="29">
        <f>'1.基本データ'!B27</f>
        <v>0</v>
      </c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127">
        <f t="shared" si="0"/>
        <v>0</v>
      </c>
      <c r="V26" s="127">
        <f t="shared" si="1"/>
        <v>0</v>
      </c>
      <c r="W26" s="128">
        <f t="shared" si="2"/>
        <v>0</v>
      </c>
      <c r="X26" s="20"/>
      <c r="Y26" s="20"/>
      <c r="Z26" s="20"/>
    </row>
    <row r="27" spans="1:26" ht="15.75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</row>
    <row r="28" spans="1:26" ht="15.75" customHeight="1">
      <c r="A28" s="20"/>
      <c r="B28" s="20"/>
      <c r="C28" s="20"/>
      <c r="D28" s="20"/>
      <c r="E28" s="20"/>
      <c r="F28" s="223"/>
      <c r="G28" s="223"/>
      <c r="H28" s="223"/>
      <c r="I28" s="20"/>
      <c r="J28" s="20"/>
      <c r="K28" s="20"/>
      <c r="L28" s="20"/>
      <c r="M28" s="20"/>
      <c r="P28" s="32" t="s">
        <v>131</v>
      </c>
      <c r="R28" s="224"/>
      <c r="S28" s="224"/>
      <c r="T28" s="224"/>
      <c r="U28" s="224"/>
      <c r="V28" s="224"/>
      <c r="W28" s="224"/>
    </row>
    <row r="29" spans="1:26" ht="15.75" customHeight="1">
      <c r="E29" s="20"/>
      <c r="F29" s="20"/>
      <c r="G29" s="20"/>
      <c r="H29" s="20"/>
      <c r="I29" s="20"/>
      <c r="J29" s="20"/>
      <c r="K29" s="20"/>
      <c r="P29" s="20"/>
      <c r="U29" s="20"/>
    </row>
    <row r="30" spans="1:26" ht="15.75" customHeight="1">
      <c r="E30" s="32"/>
      <c r="G30" s="48"/>
      <c r="H30" s="32"/>
      <c r="I30" s="48"/>
      <c r="J30" s="48"/>
      <c r="K30" s="32"/>
      <c r="P30" s="225" t="s">
        <v>93</v>
      </c>
      <c r="Q30" s="225"/>
      <c r="R30" s="56" t="s">
        <v>48</v>
      </c>
      <c r="S30" s="32"/>
      <c r="T30" s="47"/>
      <c r="U30" s="70" t="s">
        <v>6</v>
      </c>
      <c r="V30" s="47"/>
      <c r="W30" s="57" t="s">
        <v>8</v>
      </c>
    </row>
  </sheetData>
  <sheetProtection algorithmName="SHA-512" hashValue="70GCVeM00UsEicJeHDtExsfgOTvL2kc2vO7IevKGavx60ZuosVw1jYlkUXgs30Zbii6jBT9fBySUKNT7+6a++Q==" saltValue="HjV5oaiHdzRFNynLIJ8syQ==" spinCount="100000" sheet="1" objects="1" scenarios="1"/>
  <mergeCells count="10">
    <mergeCell ref="F28:H28"/>
    <mergeCell ref="R28:W28"/>
    <mergeCell ref="P30:Q30"/>
    <mergeCell ref="A4:A5"/>
    <mergeCell ref="B4:B5"/>
    <mergeCell ref="U4:U5"/>
    <mergeCell ref="V4:V5"/>
    <mergeCell ref="W4:W5"/>
    <mergeCell ref="C4:K4"/>
    <mergeCell ref="L4:T4"/>
  </mergeCells>
  <phoneticPr fontId="39"/>
  <dataValidations count="1">
    <dataValidation type="list" allowBlank="1" showInputMessage="1" showErrorMessage="1" sqref="D6:T26 C7:C26 C6" xr:uid="{00000000-0002-0000-0200-000000000000}">
      <formula1>"✓,　"</formula1>
    </dataValidation>
  </dataValidations>
  <printOptions horizontalCentered="1"/>
  <pageMargins left="0.23622047244094499" right="0.23622047244094499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O30"/>
  <sheetViews>
    <sheetView workbookViewId="0">
      <selection activeCell="F20" sqref="F20"/>
    </sheetView>
  </sheetViews>
  <sheetFormatPr defaultColWidth="12.5703125" defaultRowHeight="15.75" customHeight="1"/>
  <cols>
    <col min="1" max="1" width="10.7109375" style="19" customWidth="1"/>
    <col min="2" max="2" width="15.7109375" style="19" customWidth="1"/>
    <col min="3" max="3" width="19.28515625" style="19" customWidth="1"/>
    <col min="4" max="4" width="19.42578125" style="19" customWidth="1"/>
    <col min="5" max="5" width="13.140625" style="19" customWidth="1"/>
    <col min="6" max="6" width="9.28515625" style="19" customWidth="1"/>
    <col min="7" max="7" width="10.7109375" style="19" customWidth="1"/>
    <col min="8" max="8" width="7.5703125" style="19" customWidth="1"/>
    <col min="9" max="9" width="12" style="19" customWidth="1"/>
    <col min="10" max="10" width="3.42578125" style="19" customWidth="1"/>
    <col min="11" max="11" width="10" style="19" customWidth="1"/>
    <col min="12" max="12" width="10.140625" style="19" customWidth="1"/>
    <col min="13" max="13" width="16" style="19" customWidth="1"/>
    <col min="14" max="14" width="7.7109375" style="19" customWidth="1"/>
    <col min="15" max="16384" width="12.5703125" style="19"/>
  </cols>
  <sheetData>
    <row r="1" spans="1:15" ht="24.95" customHeight="1">
      <c r="A1" s="113" t="s">
        <v>106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15" ht="24.95" customHeight="1">
      <c r="A2" s="118" t="s">
        <v>107</v>
      </c>
      <c r="B2" s="20"/>
      <c r="C2" s="20"/>
      <c r="D2" s="20"/>
      <c r="E2" s="20"/>
      <c r="F2" s="20"/>
      <c r="G2" s="135" t="s">
        <v>133</v>
      </c>
      <c r="H2" s="20"/>
      <c r="I2" s="20"/>
      <c r="J2" s="20"/>
      <c r="K2" s="33"/>
      <c r="L2" s="20"/>
      <c r="M2" s="20"/>
      <c r="N2" s="20"/>
      <c r="O2" s="20"/>
    </row>
    <row r="3" spans="1:15" ht="24.95" customHeight="1">
      <c r="A3" s="120" t="s">
        <v>137</v>
      </c>
      <c r="B3" s="20"/>
      <c r="C3" s="20"/>
      <c r="D3" s="20"/>
      <c r="E3" s="20"/>
      <c r="F3" s="20"/>
      <c r="G3" s="33"/>
      <c r="H3" s="20"/>
      <c r="I3" s="20"/>
      <c r="J3" s="20"/>
      <c r="K3" s="33"/>
      <c r="L3" s="20"/>
      <c r="M3" s="20"/>
      <c r="N3" s="20"/>
      <c r="O3" s="20"/>
    </row>
    <row r="4" spans="1:15" ht="20.100000000000001" customHeight="1">
      <c r="A4" s="240" t="s">
        <v>9</v>
      </c>
      <c r="B4" s="242" t="s">
        <v>127</v>
      </c>
      <c r="C4" s="237" t="s">
        <v>139</v>
      </c>
      <c r="D4" s="238"/>
      <c r="E4" s="238"/>
      <c r="F4" s="239"/>
      <c r="G4" s="244" t="s">
        <v>134</v>
      </c>
      <c r="H4" s="246" t="s">
        <v>135</v>
      </c>
      <c r="I4" s="248" t="s">
        <v>136</v>
      </c>
      <c r="J4" s="37"/>
      <c r="K4" s="52"/>
      <c r="L4" s="53"/>
      <c r="M4" s="20"/>
    </row>
    <row r="5" spans="1:15" ht="20.100000000000001" customHeight="1">
      <c r="A5" s="241"/>
      <c r="B5" s="243"/>
      <c r="C5" s="137" t="s">
        <v>140</v>
      </c>
      <c r="D5" s="137" t="s">
        <v>141</v>
      </c>
      <c r="E5" s="138" t="s">
        <v>142</v>
      </c>
      <c r="F5" s="137" t="s">
        <v>143</v>
      </c>
      <c r="G5" s="245"/>
      <c r="H5" s="247"/>
      <c r="I5" s="249"/>
      <c r="J5" s="37"/>
      <c r="K5" s="59"/>
      <c r="L5" s="65"/>
      <c r="M5" s="20"/>
    </row>
    <row r="6" spans="1:15" ht="15" customHeight="1">
      <c r="A6" s="38" t="s">
        <v>49</v>
      </c>
      <c r="B6" s="199" t="s">
        <v>138</v>
      </c>
      <c r="C6" s="49"/>
      <c r="D6" s="49"/>
      <c r="E6" s="49"/>
      <c r="F6" s="49"/>
      <c r="G6" s="49" t="s">
        <v>50</v>
      </c>
      <c r="H6" s="49" t="s">
        <v>51</v>
      </c>
      <c r="I6" s="140">
        <f t="array" ref="I6">_xlfn.IFS(G6="参加",$L$6,TRUE,0)+_xlfn.IFS(H6="参加",$L$7,TRUE,0)</f>
        <v>27000</v>
      </c>
      <c r="J6" s="37"/>
      <c r="K6" s="136" t="s">
        <v>134</v>
      </c>
      <c r="L6" s="139">
        <v>27000</v>
      </c>
      <c r="M6" s="20"/>
    </row>
    <row r="7" spans="1:15" ht="15" customHeight="1">
      <c r="A7" s="41" t="str">
        <f>'1.基本データ'!A8</f>
        <v>A0001</v>
      </c>
      <c r="B7" s="42">
        <f>'1.基本データ'!B8</f>
        <v>0</v>
      </c>
      <c r="C7" s="50"/>
      <c r="D7" s="50"/>
      <c r="E7" s="50"/>
      <c r="F7" s="50"/>
      <c r="G7" s="50"/>
      <c r="H7" s="50"/>
      <c r="I7" s="141">
        <f t="array" ref="I7">_xlfn.IFS(G7="参加",$L$6,TRUE,0)+_xlfn.IFS(H7="参加",$L$7,TRUE,0)</f>
        <v>0</v>
      </c>
      <c r="J7" s="37"/>
      <c r="K7" s="136" t="s">
        <v>135</v>
      </c>
      <c r="L7" s="139">
        <v>13700</v>
      </c>
      <c r="M7" s="20"/>
    </row>
    <row r="8" spans="1:15" ht="15" customHeight="1">
      <c r="A8" s="26" t="str">
        <f>'1.基本データ'!A9</f>
        <v>A0002</v>
      </c>
      <c r="B8" s="27">
        <f>'1.基本データ'!B9</f>
        <v>0</v>
      </c>
      <c r="C8" s="51"/>
      <c r="D8" s="51"/>
      <c r="E8" s="51"/>
      <c r="F8" s="51"/>
      <c r="G8" s="51"/>
      <c r="H8" s="51"/>
      <c r="I8" s="142">
        <f t="array" ref="I8">_xlfn.IFS(G8="参加",$L$6,TRUE,0)+_xlfn.IFS(H8="参加",$L$7,TRUE,0)</f>
        <v>0</v>
      </c>
      <c r="J8" s="37"/>
      <c r="K8" s="37"/>
      <c r="L8" s="37"/>
      <c r="M8" s="20"/>
    </row>
    <row r="9" spans="1:15" ht="15" customHeight="1">
      <c r="A9" s="26" t="str">
        <f>'1.基本データ'!A10</f>
        <v>A0003</v>
      </c>
      <c r="B9" s="27">
        <f>'1.基本データ'!B10</f>
        <v>0</v>
      </c>
      <c r="C9" s="51"/>
      <c r="D9" s="51"/>
      <c r="E9" s="51"/>
      <c r="F9" s="51"/>
      <c r="G9" s="51"/>
      <c r="H9" s="51"/>
      <c r="I9" s="142">
        <f t="array" ref="I9">_xlfn.IFS(G9="参加",$L$6,TRUE,0)+_xlfn.IFS(H9="参加",$L$7,TRUE,0)</f>
        <v>0</v>
      </c>
      <c r="J9" s="20"/>
      <c r="K9" s="20"/>
      <c r="L9" s="20"/>
      <c r="M9" s="20"/>
    </row>
    <row r="10" spans="1:15" ht="15" customHeight="1">
      <c r="A10" s="26" t="str">
        <f>'1.基本データ'!A11</f>
        <v>A0004</v>
      </c>
      <c r="B10" s="27">
        <f>'1.基本データ'!B11</f>
        <v>0</v>
      </c>
      <c r="C10" s="51"/>
      <c r="D10" s="51"/>
      <c r="E10" s="51"/>
      <c r="F10" s="51"/>
      <c r="G10" s="51"/>
      <c r="H10" s="51"/>
      <c r="I10" s="142">
        <f t="array" ref="I10">_xlfn.IFS(G10="参加",$L$6,TRUE,0)+_xlfn.IFS(H10="参加",$L$7,TRUE,0)</f>
        <v>0</v>
      </c>
      <c r="J10" s="20"/>
      <c r="K10" s="20"/>
      <c r="L10" s="20"/>
      <c r="M10" s="20"/>
    </row>
    <row r="11" spans="1:15" ht="15" customHeight="1">
      <c r="A11" s="26" t="str">
        <f>'1.基本データ'!A12</f>
        <v>A0005</v>
      </c>
      <c r="B11" s="27">
        <f>'1.基本データ'!B12</f>
        <v>0</v>
      </c>
      <c r="C11" s="51"/>
      <c r="D11" s="51"/>
      <c r="E11" s="51"/>
      <c r="F11" s="51"/>
      <c r="G11" s="51"/>
      <c r="H11" s="51"/>
      <c r="I11" s="142">
        <f t="array" ref="I11">_xlfn.IFS(G11="参加",$L$6,TRUE,0)+_xlfn.IFS(H11="参加",$L$7,TRUE,0)</f>
        <v>0</v>
      </c>
      <c r="J11" s="20"/>
      <c r="K11" s="20"/>
      <c r="L11" s="20"/>
      <c r="M11" s="20"/>
    </row>
    <row r="12" spans="1:15" ht="15" customHeight="1">
      <c r="A12" s="26" t="str">
        <f>'1.基本データ'!A13</f>
        <v>A0006</v>
      </c>
      <c r="B12" s="27">
        <f>'1.基本データ'!B13</f>
        <v>0</v>
      </c>
      <c r="C12" s="51"/>
      <c r="D12" s="51"/>
      <c r="E12" s="51"/>
      <c r="F12" s="51"/>
      <c r="G12" s="51"/>
      <c r="H12" s="51"/>
      <c r="I12" s="142">
        <f t="array" ref="I12">_xlfn.IFS(G12="参加",$L$6,TRUE,0)+_xlfn.IFS(H12="参加",$L$7,TRUE,0)</f>
        <v>0</v>
      </c>
      <c r="J12" s="20"/>
      <c r="K12" s="20"/>
      <c r="L12" s="20"/>
      <c r="M12" s="20"/>
    </row>
    <row r="13" spans="1:15" ht="15" customHeight="1">
      <c r="A13" s="26" t="str">
        <f>'1.基本データ'!A14</f>
        <v>A0007</v>
      </c>
      <c r="B13" s="27">
        <f>'1.基本データ'!B14</f>
        <v>0</v>
      </c>
      <c r="C13" s="51"/>
      <c r="D13" s="51"/>
      <c r="E13" s="51"/>
      <c r="F13" s="51"/>
      <c r="G13" s="51"/>
      <c r="H13" s="51"/>
      <c r="I13" s="142">
        <f t="array" ref="I13">_xlfn.IFS(G13="参加",$L$6,TRUE,0)+_xlfn.IFS(H13="参加",$L$7,TRUE,0)</f>
        <v>0</v>
      </c>
      <c r="J13" s="20"/>
      <c r="K13" s="20"/>
      <c r="L13" s="20"/>
      <c r="M13" s="20"/>
    </row>
    <row r="14" spans="1:15" ht="15" customHeight="1">
      <c r="A14" s="26" t="str">
        <f>'1.基本データ'!A15</f>
        <v>A0008</v>
      </c>
      <c r="B14" s="27">
        <f>'1.基本データ'!B15</f>
        <v>0</v>
      </c>
      <c r="C14" s="51"/>
      <c r="D14" s="51"/>
      <c r="E14" s="51"/>
      <c r="F14" s="51"/>
      <c r="G14" s="51"/>
      <c r="H14" s="51"/>
      <c r="I14" s="142">
        <f t="array" ref="I14">_xlfn.IFS(G14="参加",$L$6,TRUE,0)+_xlfn.IFS(H14="参加",$L$7,TRUE,0)</f>
        <v>0</v>
      </c>
      <c r="J14" s="20"/>
      <c r="K14" s="20"/>
      <c r="L14" s="20"/>
      <c r="M14" s="20"/>
    </row>
    <row r="15" spans="1:15" ht="15" customHeight="1">
      <c r="A15" s="26" t="str">
        <f>'1.基本データ'!A16</f>
        <v>A0009</v>
      </c>
      <c r="B15" s="27">
        <f>'1.基本データ'!B16</f>
        <v>0</v>
      </c>
      <c r="C15" s="51"/>
      <c r="D15" s="51"/>
      <c r="E15" s="51"/>
      <c r="F15" s="51"/>
      <c r="G15" s="51"/>
      <c r="H15" s="51"/>
      <c r="I15" s="142">
        <f t="array" ref="I15">_xlfn.IFS(G15="参加",$L$6,TRUE,0)+_xlfn.IFS(H15="参加",$L$7,TRUE,0)</f>
        <v>0</v>
      </c>
      <c r="J15" s="20"/>
      <c r="K15" s="20"/>
      <c r="L15" s="20"/>
      <c r="M15" s="20"/>
    </row>
    <row r="16" spans="1:15" ht="15" customHeight="1">
      <c r="A16" s="26" t="str">
        <f>'1.基本データ'!A17</f>
        <v>A0010</v>
      </c>
      <c r="B16" s="27">
        <f>'1.基本データ'!B17</f>
        <v>0</v>
      </c>
      <c r="C16" s="51"/>
      <c r="D16" s="51"/>
      <c r="E16" s="51"/>
      <c r="F16" s="51"/>
      <c r="G16" s="51"/>
      <c r="H16" s="51"/>
      <c r="I16" s="142">
        <f t="array" ref="I16">_xlfn.IFS(G16="参加",$L$6,TRUE,0)+_xlfn.IFS(H16="参加",$L$7,TRUE,0)</f>
        <v>0</v>
      </c>
      <c r="J16" s="20"/>
      <c r="K16" s="20"/>
      <c r="L16" s="20"/>
      <c r="M16" s="20"/>
    </row>
    <row r="17" spans="1:13" ht="15" customHeight="1">
      <c r="A17" s="26" t="str">
        <f>'1.基本データ'!A18</f>
        <v>A0011</v>
      </c>
      <c r="B17" s="27">
        <f>'1.基本データ'!B18</f>
        <v>0</v>
      </c>
      <c r="C17" s="51"/>
      <c r="D17" s="51"/>
      <c r="E17" s="51"/>
      <c r="F17" s="51"/>
      <c r="G17" s="51"/>
      <c r="H17" s="51"/>
      <c r="I17" s="142">
        <f t="array" ref="I17">_xlfn.IFS(G17="参加",$L$6,TRUE,0)+_xlfn.IFS(H17="参加",$L$7,TRUE,0)</f>
        <v>0</v>
      </c>
      <c r="J17" s="20"/>
      <c r="K17" s="20"/>
      <c r="L17" s="20"/>
      <c r="M17" s="20"/>
    </row>
    <row r="18" spans="1:13" ht="15" customHeight="1">
      <c r="A18" s="26" t="str">
        <f>'1.基本データ'!A19</f>
        <v>A0012</v>
      </c>
      <c r="B18" s="27">
        <f>'1.基本データ'!B19</f>
        <v>0</v>
      </c>
      <c r="C18" s="51"/>
      <c r="D18" s="51"/>
      <c r="E18" s="51"/>
      <c r="F18" s="51"/>
      <c r="G18" s="51"/>
      <c r="H18" s="51"/>
      <c r="I18" s="142">
        <f t="array" ref="I18">_xlfn.IFS(G18="参加",$L$6,TRUE,0)+_xlfn.IFS(H18="参加",$L$7,TRUE,0)</f>
        <v>0</v>
      </c>
      <c r="J18" s="20"/>
      <c r="K18" s="20"/>
      <c r="L18" s="20"/>
      <c r="M18" s="20"/>
    </row>
    <row r="19" spans="1:13" ht="15" customHeight="1">
      <c r="A19" s="26" t="str">
        <f>'1.基本データ'!A20</f>
        <v>A0013</v>
      </c>
      <c r="B19" s="27">
        <f>'1.基本データ'!B20</f>
        <v>0</v>
      </c>
      <c r="C19" s="51"/>
      <c r="D19" s="51"/>
      <c r="E19" s="51"/>
      <c r="F19" s="51"/>
      <c r="G19" s="51"/>
      <c r="H19" s="51"/>
      <c r="I19" s="142">
        <f t="array" ref="I19">_xlfn.IFS(G19="参加",$L$6,TRUE,0)+_xlfn.IFS(H19="参加",$L$7,TRUE,0)</f>
        <v>0</v>
      </c>
      <c r="J19" s="20"/>
      <c r="K19" s="20"/>
      <c r="L19" s="20"/>
      <c r="M19" s="20"/>
    </row>
    <row r="20" spans="1:13" ht="15" customHeight="1">
      <c r="A20" s="26" t="str">
        <f>'1.基本データ'!A21</f>
        <v>A0014</v>
      </c>
      <c r="B20" s="27">
        <f>'1.基本データ'!B21</f>
        <v>0</v>
      </c>
      <c r="C20" s="51"/>
      <c r="D20" s="51"/>
      <c r="E20" s="51"/>
      <c r="F20" s="51"/>
      <c r="G20" s="51"/>
      <c r="H20" s="51"/>
      <c r="I20" s="142">
        <f t="array" ref="I20">_xlfn.IFS(G20="参加",$L$6,TRUE,0)+_xlfn.IFS(H20="参加",$L$7,TRUE,0)</f>
        <v>0</v>
      </c>
      <c r="J20" s="20"/>
      <c r="K20" s="20"/>
      <c r="L20" s="20"/>
      <c r="M20" s="20"/>
    </row>
    <row r="21" spans="1:13" ht="15" customHeight="1">
      <c r="A21" s="26" t="str">
        <f>'1.基本データ'!A22</f>
        <v>A0015</v>
      </c>
      <c r="B21" s="27">
        <f>'1.基本データ'!B22</f>
        <v>0</v>
      </c>
      <c r="C21" s="51"/>
      <c r="D21" s="51"/>
      <c r="E21" s="51"/>
      <c r="F21" s="51"/>
      <c r="G21" s="51"/>
      <c r="H21" s="51"/>
      <c r="I21" s="142">
        <f t="array" ref="I21">_xlfn.IFS(G21="参加",$L$6,TRUE,0)+_xlfn.IFS(H21="参加",$L$7,TRUE,0)</f>
        <v>0</v>
      </c>
      <c r="J21" s="20"/>
      <c r="K21" s="20"/>
      <c r="L21" s="20"/>
      <c r="M21" s="20"/>
    </row>
    <row r="22" spans="1:13" ht="15" customHeight="1">
      <c r="A22" s="26" t="str">
        <f>'1.基本データ'!A23</f>
        <v>A0016</v>
      </c>
      <c r="B22" s="27">
        <f>'1.基本データ'!B23</f>
        <v>0</v>
      </c>
      <c r="C22" s="51"/>
      <c r="D22" s="51"/>
      <c r="E22" s="51"/>
      <c r="F22" s="51"/>
      <c r="G22" s="51"/>
      <c r="H22" s="51"/>
      <c r="I22" s="142">
        <f t="array" ref="I22">_xlfn.IFS(G22="参加",$L$6,TRUE,0)+_xlfn.IFS(H22="参加",$L$7,TRUE,0)</f>
        <v>0</v>
      </c>
      <c r="J22" s="20"/>
      <c r="K22" s="20"/>
      <c r="L22" s="20"/>
      <c r="M22" s="20"/>
    </row>
    <row r="23" spans="1:13" ht="15" customHeight="1">
      <c r="A23" s="26" t="str">
        <f>'1.基本データ'!A24</f>
        <v>A0017</v>
      </c>
      <c r="B23" s="27">
        <f>'1.基本データ'!B24</f>
        <v>0</v>
      </c>
      <c r="C23" s="51"/>
      <c r="D23" s="51"/>
      <c r="E23" s="51"/>
      <c r="F23" s="51"/>
      <c r="G23" s="51"/>
      <c r="H23" s="51"/>
      <c r="I23" s="142">
        <f t="array" ref="I23">_xlfn.IFS(G23="参加",$L$6,TRUE,0)+_xlfn.IFS(H23="参加",$L$7,TRUE,0)</f>
        <v>0</v>
      </c>
      <c r="J23" s="20"/>
      <c r="K23" s="20"/>
      <c r="L23" s="20"/>
      <c r="M23" s="20"/>
    </row>
    <row r="24" spans="1:13" ht="15" customHeight="1">
      <c r="A24" s="26" t="str">
        <f>'1.基本データ'!A25</f>
        <v>A0018</v>
      </c>
      <c r="B24" s="27">
        <f>'1.基本データ'!B25</f>
        <v>0</v>
      </c>
      <c r="C24" s="51"/>
      <c r="D24" s="51"/>
      <c r="E24" s="51"/>
      <c r="F24" s="51"/>
      <c r="G24" s="51"/>
      <c r="H24" s="51"/>
      <c r="I24" s="142">
        <f t="array" ref="I24">_xlfn.IFS(G24="参加",$L$6,TRUE,0)+_xlfn.IFS(H24="参加",$L$7,TRUE,0)</f>
        <v>0</v>
      </c>
      <c r="J24" s="20"/>
      <c r="K24" s="20"/>
      <c r="L24" s="20"/>
      <c r="M24" s="20"/>
    </row>
    <row r="25" spans="1:13" ht="15" customHeight="1">
      <c r="A25" s="26" t="str">
        <f>'1.基本データ'!A26</f>
        <v>A0019</v>
      </c>
      <c r="B25" s="27">
        <f>'1.基本データ'!B26</f>
        <v>0</v>
      </c>
      <c r="C25" s="51"/>
      <c r="D25" s="51"/>
      <c r="E25" s="51"/>
      <c r="F25" s="51"/>
      <c r="G25" s="51"/>
      <c r="H25" s="51"/>
      <c r="I25" s="142">
        <f t="array" ref="I25">_xlfn.IFS(G25="参加",$L$6,TRUE,0)+_xlfn.IFS(H25="参加",$L$7,TRUE,0)</f>
        <v>0</v>
      </c>
      <c r="J25" s="20"/>
      <c r="K25" s="20"/>
      <c r="L25" s="20"/>
      <c r="M25" s="20"/>
    </row>
    <row r="26" spans="1:13" ht="15" customHeight="1">
      <c r="A26" s="28" t="str">
        <f>'1.基本データ'!A27</f>
        <v>A0020</v>
      </c>
      <c r="B26" s="29">
        <f>'1.基本データ'!B27</f>
        <v>0</v>
      </c>
      <c r="C26" s="54"/>
      <c r="D26" s="54"/>
      <c r="E26" s="54"/>
      <c r="F26" s="54"/>
      <c r="G26" s="54"/>
      <c r="H26" s="54"/>
      <c r="I26" s="143">
        <f t="array" ref="I26">_xlfn.IFS(G26="参加",$L$6,TRUE,0)+_xlfn.IFS(H26="参加",$L$7,TRUE,0)</f>
        <v>0</v>
      </c>
      <c r="J26" s="20"/>
      <c r="M26" s="20"/>
    </row>
    <row r="27" spans="1:13" ht="15.75" customHeight="1">
      <c r="A27" s="144" t="s">
        <v>144</v>
      </c>
      <c r="K27" s="20"/>
      <c r="L27" s="20"/>
    </row>
    <row r="28" spans="1:13" ht="15.75" customHeight="1">
      <c r="G28" s="32" t="s">
        <v>131</v>
      </c>
      <c r="H28" s="220" t="s">
        <v>1</v>
      </c>
      <c r="I28" s="220"/>
      <c r="J28" s="220"/>
      <c r="K28" s="220"/>
      <c r="L28" s="20"/>
    </row>
    <row r="29" spans="1:13" ht="15.75" customHeight="1">
      <c r="G29" s="20"/>
      <c r="H29" s="20"/>
      <c r="I29" s="20"/>
      <c r="J29" s="20"/>
      <c r="K29" s="48"/>
      <c r="L29" s="32"/>
    </row>
    <row r="30" spans="1:13" ht="15.75" customHeight="1">
      <c r="G30" s="32" t="s">
        <v>93</v>
      </c>
      <c r="H30" s="19" t="s">
        <v>52</v>
      </c>
      <c r="I30" s="47" t="s">
        <v>53</v>
      </c>
      <c r="J30" s="32" t="s">
        <v>6</v>
      </c>
      <c r="K30" s="47" t="s">
        <v>54</v>
      </c>
      <c r="L30" s="32" t="s">
        <v>8</v>
      </c>
    </row>
  </sheetData>
  <sheetProtection algorithmName="SHA-512" hashValue="/E4KOmE+GWYmhXffjjjYHH/cLMGpddz8pGD71Y/8RfSAowzGguUsobLM1CSbscvwvKtQSeshBdkD7iRyNxh1NQ==" saltValue="o42kllU/+MvFmfDSunoDqA==" spinCount="100000" sheet="1" objects="1" scenarios="1"/>
  <mergeCells count="7">
    <mergeCell ref="C4:F4"/>
    <mergeCell ref="H28:K28"/>
    <mergeCell ref="A4:A5"/>
    <mergeCell ref="B4:B5"/>
    <mergeCell ref="G4:G5"/>
    <mergeCell ref="H4:H5"/>
    <mergeCell ref="I4:I5"/>
  </mergeCells>
  <phoneticPr fontId="39"/>
  <dataValidations count="2">
    <dataValidation allowBlank="1" showErrorMessage="1" sqref="I6:I26 C6:F26" xr:uid="{00000000-0002-0000-0300-000000000000}"/>
    <dataValidation type="list" allowBlank="1" showErrorMessage="1" sqref="G6:H26" xr:uid="{00000000-0002-0000-0300-000001000000}">
      <formula1>"不参加,参加"</formula1>
    </dataValidation>
  </dataValidations>
  <printOptions horizontalCentered="1"/>
  <pageMargins left="0.23622047244094499" right="0.23622047244094499" top="0.35433070866141703" bottom="0.35433070866141703" header="0.31496062992126" footer="0.31496062992126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XFC29"/>
  <sheetViews>
    <sheetView tabSelected="1" workbookViewId="0">
      <selection activeCell="D8" sqref="C6:D8"/>
    </sheetView>
  </sheetViews>
  <sheetFormatPr defaultColWidth="12.5703125" defaultRowHeight="15.75" customHeight="1"/>
  <cols>
    <col min="1" max="1" width="10.7109375" style="19" customWidth="1"/>
    <col min="2" max="2" width="15.7109375" style="19" customWidth="1"/>
    <col min="3" max="4" width="12.7109375" style="19" customWidth="1"/>
    <col min="5" max="5" width="9.42578125" style="19" customWidth="1"/>
    <col min="6" max="6" width="12.7109375" style="19" customWidth="1"/>
    <col min="7" max="7" width="5.7109375" style="19" customWidth="1"/>
    <col min="8" max="8" width="8.140625" style="19" customWidth="1"/>
    <col min="9" max="9" width="11.42578125" style="19" customWidth="1"/>
    <col min="10" max="10" width="10.7109375" style="19" customWidth="1"/>
    <col min="11" max="11" width="5.28515625" style="19" customWidth="1"/>
    <col min="12" max="12" width="16" style="19" customWidth="1"/>
    <col min="13" max="13" width="7.7109375" style="19" customWidth="1"/>
    <col min="14" max="16383" width="12.5703125" style="19"/>
  </cols>
  <sheetData>
    <row r="1" spans="1:14" ht="24.95" customHeight="1">
      <c r="A1" s="113" t="s">
        <v>106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4.95" customHeight="1">
      <c r="A2" s="118" t="s">
        <v>107</v>
      </c>
      <c r="B2" s="20"/>
      <c r="C2" s="20"/>
      <c r="D2" s="20"/>
      <c r="E2" s="135" t="s">
        <v>145</v>
      </c>
      <c r="F2" s="20"/>
      <c r="G2" s="20"/>
      <c r="H2" s="33"/>
      <c r="I2" s="20"/>
      <c r="J2" s="33"/>
      <c r="K2" s="20"/>
      <c r="L2" s="20"/>
      <c r="M2" s="20"/>
      <c r="N2" s="20"/>
    </row>
    <row r="3" spans="1:14" ht="24.95" customHeight="1">
      <c r="A3" s="34" t="s">
        <v>55</v>
      </c>
      <c r="B3" s="20"/>
      <c r="C3" s="20"/>
      <c r="D3" s="20"/>
      <c r="E3" s="33"/>
      <c r="F3" s="20"/>
      <c r="G3" s="20"/>
      <c r="H3" s="33"/>
      <c r="I3" s="20"/>
      <c r="J3" s="33"/>
      <c r="K3" s="20"/>
      <c r="L3" s="20"/>
      <c r="M3" s="20"/>
      <c r="N3" s="20"/>
    </row>
    <row r="4" spans="1:14" ht="24.95" customHeight="1">
      <c r="A4" s="35" t="s">
        <v>9</v>
      </c>
      <c r="B4" s="36" t="s">
        <v>10</v>
      </c>
      <c r="C4" s="146">
        <v>45140</v>
      </c>
      <c r="D4" s="58" t="s">
        <v>56</v>
      </c>
      <c r="E4" s="147" t="s">
        <v>147</v>
      </c>
      <c r="F4" s="148" t="s">
        <v>146</v>
      </c>
      <c r="G4" s="37"/>
      <c r="H4" s="59"/>
      <c r="I4" s="65"/>
      <c r="J4" s="20"/>
    </row>
    <row r="5" spans="1:14" ht="24.95" customHeight="1" thickBot="1">
      <c r="A5" s="38" t="s">
        <v>49</v>
      </c>
      <c r="B5" s="39" t="s">
        <v>13</v>
      </c>
      <c r="C5" s="49" t="s">
        <v>47</v>
      </c>
      <c r="D5" s="49" t="s">
        <v>50</v>
      </c>
      <c r="E5" s="49"/>
      <c r="F5" s="140">
        <f t="array" ref="F5">_xlfn.IFS(C5="八段锦",$I$5,C5="六字诀",$I$5,TRUE,0)+_xlfn.IFS(D5="参加",$I$5,TRUE,0)</f>
        <v>27400</v>
      </c>
      <c r="G5" s="37"/>
      <c r="H5" s="145" t="s">
        <v>146</v>
      </c>
      <c r="I5" s="149">
        <v>13700</v>
      </c>
      <c r="J5" s="20"/>
    </row>
    <row r="6" spans="1:14" ht="20.100000000000001" customHeight="1">
      <c r="A6" s="41" t="str">
        <f>'1.基本データ'!A8</f>
        <v>A0001</v>
      </c>
      <c r="B6" s="42">
        <f>'1.基本データ'!B8</f>
        <v>0</v>
      </c>
      <c r="C6" s="50"/>
      <c r="D6" s="50"/>
      <c r="E6" s="50"/>
      <c r="F6" s="141" cm="1">
        <f t="array" ref="F6">_xlfn.IFS(C6="八段錦",$I$5,C6="六字訣",$I$5,TRUE,0)+_xlfn.IFS(D6="参加",$I$5,TRUE,0)</f>
        <v>0</v>
      </c>
      <c r="G6" s="37"/>
      <c r="H6" s="60"/>
      <c r="I6" s="66"/>
      <c r="J6" s="20"/>
    </row>
    <row r="7" spans="1:14" ht="20.100000000000001" customHeight="1">
      <c r="A7" s="26" t="str">
        <f>'1.基本データ'!A9</f>
        <v>A0002</v>
      </c>
      <c r="B7" s="27">
        <f>'1.基本データ'!B9</f>
        <v>0</v>
      </c>
      <c r="C7" s="51"/>
      <c r="D7" s="51"/>
      <c r="E7" s="51"/>
      <c r="F7" s="142" cm="1">
        <f t="array" ref="F7">_xlfn.IFS(C7="八段錦",$I$5,C7="六字訣",$I$5,TRUE,0)+_xlfn.IFS(D7="参加",$I$5,TRUE,0)</f>
        <v>0</v>
      </c>
      <c r="G7" s="37"/>
      <c r="H7" s="52"/>
      <c r="I7" s="53"/>
      <c r="J7" s="20"/>
    </row>
    <row r="8" spans="1:14" ht="20.100000000000001" customHeight="1">
      <c r="A8" s="26" t="str">
        <f>'1.基本データ'!A10</f>
        <v>A0003</v>
      </c>
      <c r="B8" s="27">
        <f>'1.基本データ'!B10</f>
        <v>0</v>
      </c>
      <c r="C8" s="51"/>
      <c r="D8" s="51"/>
      <c r="E8" s="51"/>
      <c r="F8" s="142" cm="1">
        <f t="array" ref="F8">_xlfn.IFS(C8="八段錦",$I$5,C8="六字訣",$I$5,TRUE,0)+_xlfn.IFS(D8="参加",$I$5,TRUE,0)</f>
        <v>0</v>
      </c>
      <c r="G8" s="20"/>
      <c r="H8" s="37"/>
      <c r="I8" s="37"/>
      <c r="J8" s="20"/>
    </row>
    <row r="9" spans="1:14" ht="20.100000000000001" customHeight="1">
      <c r="A9" s="26" t="str">
        <f>'1.基本データ'!A11</f>
        <v>A0004</v>
      </c>
      <c r="B9" s="27">
        <f>'1.基本データ'!B11</f>
        <v>0</v>
      </c>
      <c r="C9" s="51"/>
      <c r="D9" s="51"/>
      <c r="E9" s="51"/>
      <c r="F9" s="142" cm="1">
        <f t="array" ref="F9">_xlfn.IFS(C9="八段錦",$I$5,C9="六字訣",$I$5,TRUE,0)+_xlfn.IFS(D9="参加",$I$5,TRUE,0)</f>
        <v>0</v>
      </c>
      <c r="G9" s="20"/>
      <c r="H9" s="20"/>
      <c r="I9" s="20"/>
      <c r="J9" s="20"/>
    </row>
    <row r="10" spans="1:14" ht="20.100000000000001" customHeight="1">
      <c r="A10" s="26" t="str">
        <f>'1.基本データ'!A12</f>
        <v>A0005</v>
      </c>
      <c r="B10" s="27">
        <f>'1.基本データ'!B12</f>
        <v>0</v>
      </c>
      <c r="C10" s="51"/>
      <c r="D10" s="51"/>
      <c r="E10" s="51"/>
      <c r="F10" s="142" cm="1">
        <f t="array" ref="F10">_xlfn.IFS(C10="八段錦",$I$5,C10="六字訣",$I$5,TRUE,0)+_xlfn.IFS(D10="参加",$I$5,TRUE,0)</f>
        <v>0</v>
      </c>
      <c r="G10" s="20"/>
      <c r="H10" s="20"/>
      <c r="I10" s="20"/>
      <c r="J10" s="20"/>
    </row>
    <row r="11" spans="1:14" ht="20.100000000000001" customHeight="1">
      <c r="A11" s="26" t="str">
        <f>'1.基本データ'!A13</f>
        <v>A0006</v>
      </c>
      <c r="B11" s="27">
        <f>'1.基本データ'!B13</f>
        <v>0</v>
      </c>
      <c r="C11" s="51"/>
      <c r="D11" s="51"/>
      <c r="E11" s="51"/>
      <c r="F11" s="142" cm="1">
        <f t="array" ref="F11">_xlfn.IFS(C11="八段錦",$I$5,C11="六字訣",$I$5,TRUE,0)+_xlfn.IFS(D11="参加",$I$5,TRUE,0)</f>
        <v>0</v>
      </c>
      <c r="G11" s="20"/>
      <c r="H11" s="20"/>
      <c r="I11" s="20"/>
      <c r="J11" s="20"/>
    </row>
    <row r="12" spans="1:14" ht="20.100000000000001" customHeight="1">
      <c r="A12" s="26" t="str">
        <f>'1.基本データ'!A14</f>
        <v>A0007</v>
      </c>
      <c r="B12" s="27">
        <f>'1.基本データ'!B14</f>
        <v>0</v>
      </c>
      <c r="C12" s="51"/>
      <c r="D12" s="51"/>
      <c r="E12" s="51"/>
      <c r="F12" s="142" cm="1">
        <f t="array" ref="F12">_xlfn.IFS(C12="八段錦",$I$5,C12="六字訣",$I$5,TRUE,0)+_xlfn.IFS(D12="参加",$I$5,TRUE,0)</f>
        <v>0</v>
      </c>
      <c r="G12" s="20"/>
      <c r="H12" s="20"/>
      <c r="I12" s="20"/>
      <c r="J12" s="20"/>
    </row>
    <row r="13" spans="1:14" ht="20.100000000000001" customHeight="1">
      <c r="A13" s="26" t="str">
        <f>'1.基本データ'!A15</f>
        <v>A0008</v>
      </c>
      <c r="B13" s="27">
        <f>'1.基本データ'!B15</f>
        <v>0</v>
      </c>
      <c r="C13" s="51"/>
      <c r="D13" s="51"/>
      <c r="E13" s="51"/>
      <c r="F13" s="142" cm="1">
        <f t="array" ref="F13">_xlfn.IFS(C13="八段錦",$I$5,C13="六字訣",$I$5,TRUE,0)+_xlfn.IFS(D13="参加",$I$5,TRUE,0)</f>
        <v>0</v>
      </c>
      <c r="G13" s="20"/>
      <c r="H13" s="20"/>
      <c r="I13" s="20"/>
      <c r="J13" s="20"/>
    </row>
    <row r="14" spans="1:14" ht="20.100000000000001" customHeight="1">
      <c r="A14" s="26" t="str">
        <f>'1.基本データ'!A16</f>
        <v>A0009</v>
      </c>
      <c r="B14" s="27">
        <f>'1.基本データ'!B16</f>
        <v>0</v>
      </c>
      <c r="C14" s="51"/>
      <c r="D14" s="51"/>
      <c r="E14" s="51"/>
      <c r="F14" s="142" cm="1">
        <f t="array" ref="F14">_xlfn.IFS(C14="八段錦",$I$5,C14="六字訣",$I$5,TRUE,0)+_xlfn.IFS(D14="参加",$I$5,TRUE,0)</f>
        <v>0</v>
      </c>
      <c r="G14" s="20"/>
      <c r="H14" s="20"/>
      <c r="I14" s="20"/>
      <c r="J14" s="20"/>
    </row>
    <row r="15" spans="1:14" ht="20.100000000000001" customHeight="1">
      <c r="A15" s="26" t="str">
        <f>'1.基本データ'!A17</f>
        <v>A0010</v>
      </c>
      <c r="B15" s="27">
        <f>'1.基本データ'!B17</f>
        <v>0</v>
      </c>
      <c r="C15" s="51"/>
      <c r="D15" s="51"/>
      <c r="E15" s="51"/>
      <c r="F15" s="142" cm="1">
        <f t="array" ref="F15">_xlfn.IFS(C15="八段錦",$I$5,C15="六字訣",$I$5,TRUE,0)+_xlfn.IFS(D15="参加",$I$5,TRUE,0)</f>
        <v>0</v>
      </c>
      <c r="G15" s="20"/>
      <c r="H15" s="20"/>
      <c r="I15" s="20"/>
      <c r="J15" s="20"/>
    </row>
    <row r="16" spans="1:14" ht="20.100000000000001" customHeight="1">
      <c r="A16" s="26" t="str">
        <f>'1.基本データ'!A18</f>
        <v>A0011</v>
      </c>
      <c r="B16" s="27">
        <f>'1.基本データ'!B18</f>
        <v>0</v>
      </c>
      <c r="C16" s="51"/>
      <c r="D16" s="51"/>
      <c r="E16" s="51"/>
      <c r="F16" s="142" cm="1">
        <f t="array" ref="F16">_xlfn.IFS(C16="八段錦",$I$5,C16="六字訣",$I$5,TRUE,0)+_xlfn.IFS(D16="参加",$I$5,TRUE,0)</f>
        <v>0</v>
      </c>
      <c r="G16" s="20"/>
      <c r="H16" s="20"/>
      <c r="I16" s="20"/>
      <c r="J16" s="20"/>
    </row>
    <row r="17" spans="1:10" ht="20.100000000000001" customHeight="1">
      <c r="A17" s="26" t="str">
        <f>'1.基本データ'!A19</f>
        <v>A0012</v>
      </c>
      <c r="B17" s="27">
        <f>'1.基本データ'!B19</f>
        <v>0</v>
      </c>
      <c r="C17" s="51"/>
      <c r="D17" s="51"/>
      <c r="E17" s="51"/>
      <c r="F17" s="142" cm="1">
        <f t="array" ref="F17">_xlfn.IFS(C17="八段錦",$I$5,C17="六字訣",$I$5,TRUE,0)+_xlfn.IFS(D17="参加",$I$5,TRUE,0)</f>
        <v>0</v>
      </c>
      <c r="G17" s="20"/>
      <c r="H17" s="20"/>
      <c r="I17" s="20"/>
      <c r="J17" s="20"/>
    </row>
    <row r="18" spans="1:10" ht="20.100000000000001" customHeight="1">
      <c r="A18" s="26" t="str">
        <f>'1.基本データ'!A20</f>
        <v>A0013</v>
      </c>
      <c r="B18" s="27">
        <f>'1.基本データ'!B20</f>
        <v>0</v>
      </c>
      <c r="C18" s="51"/>
      <c r="D18" s="51"/>
      <c r="E18" s="51"/>
      <c r="F18" s="142" cm="1">
        <f t="array" ref="F18">_xlfn.IFS(C18="八段錦",$I$5,C18="六字訣",$I$5,TRUE,0)+_xlfn.IFS(D18="参加",$I$5,TRUE,0)</f>
        <v>0</v>
      </c>
      <c r="G18" s="20"/>
      <c r="H18" s="20"/>
      <c r="I18" s="20"/>
      <c r="J18" s="20"/>
    </row>
    <row r="19" spans="1:10" ht="20.100000000000001" customHeight="1">
      <c r="A19" s="26" t="str">
        <f>'1.基本データ'!A21</f>
        <v>A0014</v>
      </c>
      <c r="B19" s="27">
        <f>'1.基本データ'!B21</f>
        <v>0</v>
      </c>
      <c r="C19" s="51"/>
      <c r="D19" s="51"/>
      <c r="E19" s="51"/>
      <c r="F19" s="142" cm="1">
        <f t="array" ref="F19">_xlfn.IFS(C19="八段錦",$I$5,C19="六字訣",$I$5,TRUE,0)+_xlfn.IFS(D19="参加",$I$5,TRUE,0)</f>
        <v>0</v>
      </c>
      <c r="G19" s="20"/>
      <c r="H19" s="20"/>
      <c r="I19" s="20"/>
      <c r="J19" s="20"/>
    </row>
    <row r="20" spans="1:10" ht="20.100000000000001" customHeight="1">
      <c r="A20" s="26" t="str">
        <f>'1.基本データ'!A22</f>
        <v>A0015</v>
      </c>
      <c r="B20" s="27">
        <f>'1.基本データ'!B22</f>
        <v>0</v>
      </c>
      <c r="C20" s="51"/>
      <c r="D20" s="51"/>
      <c r="E20" s="51"/>
      <c r="F20" s="142" cm="1">
        <f t="array" ref="F20">_xlfn.IFS(C20="八段錦",$I$5,C20="六字訣",$I$5,TRUE,0)+_xlfn.IFS(D20="参加",$I$5,TRUE,0)</f>
        <v>0</v>
      </c>
      <c r="G20" s="20"/>
      <c r="H20" s="20"/>
      <c r="I20" s="20"/>
      <c r="J20" s="20"/>
    </row>
    <row r="21" spans="1:10" ht="20.100000000000001" customHeight="1">
      <c r="A21" s="26" t="str">
        <f>'1.基本データ'!A23</f>
        <v>A0016</v>
      </c>
      <c r="B21" s="27">
        <f>'1.基本データ'!B23</f>
        <v>0</v>
      </c>
      <c r="C21" s="51"/>
      <c r="D21" s="51"/>
      <c r="E21" s="51"/>
      <c r="F21" s="142" cm="1">
        <f t="array" ref="F21">_xlfn.IFS(C21="八段錦",$I$5,C21="六字訣",$I$5,TRUE,0)+_xlfn.IFS(D21="参加",$I$5,TRUE,0)</f>
        <v>0</v>
      </c>
      <c r="G21" s="20"/>
      <c r="H21" s="20"/>
      <c r="I21" s="20"/>
      <c r="J21" s="20"/>
    </row>
    <row r="22" spans="1:10" ht="20.100000000000001" customHeight="1">
      <c r="A22" s="26" t="str">
        <f>'1.基本データ'!A24</f>
        <v>A0017</v>
      </c>
      <c r="B22" s="27">
        <f>'1.基本データ'!B24</f>
        <v>0</v>
      </c>
      <c r="C22" s="51"/>
      <c r="D22" s="51"/>
      <c r="E22" s="51"/>
      <c r="F22" s="142" cm="1">
        <f t="array" ref="F22">_xlfn.IFS(C22="八段錦",$I$5,C22="六字訣",$I$5,TRUE,0)+_xlfn.IFS(D22="参加",$I$5,TRUE,0)</f>
        <v>0</v>
      </c>
      <c r="G22" s="20"/>
      <c r="H22" s="20"/>
      <c r="I22" s="20"/>
      <c r="J22" s="20"/>
    </row>
    <row r="23" spans="1:10" ht="20.100000000000001" customHeight="1">
      <c r="A23" s="26" t="str">
        <f>'1.基本データ'!A25</f>
        <v>A0018</v>
      </c>
      <c r="B23" s="27">
        <f>'1.基本データ'!B25</f>
        <v>0</v>
      </c>
      <c r="C23" s="51"/>
      <c r="D23" s="51"/>
      <c r="E23" s="51"/>
      <c r="F23" s="142" cm="1">
        <f t="array" ref="F23">_xlfn.IFS(C23="八段錦",$I$5,C23="六字訣",$I$5,TRUE,0)+_xlfn.IFS(D23="参加",$I$5,TRUE,0)</f>
        <v>0</v>
      </c>
      <c r="G23" s="20"/>
      <c r="H23" s="20"/>
      <c r="I23" s="20"/>
      <c r="J23" s="20"/>
    </row>
    <row r="24" spans="1:10" ht="20.100000000000001" customHeight="1">
      <c r="A24" s="150" t="str">
        <f>'1.基本データ'!A26</f>
        <v>A0019</v>
      </c>
      <c r="B24" s="151">
        <f>'1.基本データ'!B26</f>
        <v>0</v>
      </c>
      <c r="C24" s="51"/>
      <c r="D24" s="152"/>
      <c r="E24" s="152"/>
      <c r="F24" s="142" cm="1">
        <f t="array" ref="F24">_xlfn.IFS(C24="八段錦",$I$5,C24="六字訣",$I$5,TRUE,0)+_xlfn.IFS(D24="参加",$I$5,TRUE,0)</f>
        <v>0</v>
      </c>
      <c r="G24" s="20"/>
      <c r="H24" s="20"/>
      <c r="I24" s="20"/>
      <c r="J24" s="20"/>
    </row>
    <row r="25" spans="1:10" ht="20.100000000000001" customHeight="1" thickBot="1">
      <c r="A25" s="28" t="str">
        <f>'1.基本データ'!A27</f>
        <v>A0020</v>
      </c>
      <c r="B25" s="29">
        <f>'1.基本データ'!B27</f>
        <v>0</v>
      </c>
      <c r="C25" s="54"/>
      <c r="D25" s="54"/>
      <c r="E25" s="54"/>
      <c r="F25" s="143" cm="1">
        <f t="array" ref="F25">_xlfn.IFS(C25="八段錦",$I$5,C25="六字訣",$I$5,TRUE,0)+_xlfn.IFS(D25="参加",$I$5,TRUE,0)</f>
        <v>0</v>
      </c>
      <c r="G25" s="20"/>
      <c r="H25" s="20"/>
      <c r="I25" s="20"/>
      <c r="J25" s="20"/>
    </row>
    <row r="27" spans="1:10" ht="15.75" customHeight="1">
      <c r="C27" s="32" t="s">
        <v>131</v>
      </c>
      <c r="D27" s="250"/>
      <c r="E27" s="250"/>
      <c r="F27" s="250"/>
      <c r="G27" s="20"/>
      <c r="H27" s="20"/>
    </row>
    <row r="28" spans="1:10" ht="15.75" customHeight="1">
      <c r="C28" s="20"/>
      <c r="D28" s="20"/>
      <c r="E28" s="20"/>
      <c r="F28" s="20"/>
      <c r="G28" s="20"/>
      <c r="H28" s="20"/>
    </row>
    <row r="29" spans="1:10" ht="15.75" customHeight="1">
      <c r="C29" s="32" t="s">
        <v>148</v>
      </c>
      <c r="D29" s="224" t="s">
        <v>57</v>
      </c>
      <c r="E29" s="224"/>
      <c r="F29" s="224"/>
      <c r="G29" s="48"/>
      <c r="H29" s="32"/>
    </row>
  </sheetData>
  <sheetProtection algorithmName="SHA-512" hashValue="8GZxCTbXrn7TwJzSTbfGmENLDtIYIXXV7uT5X1W4zB1/qugFYetLJZQY5i2iRWo9af0x3uwAu6T2vLxrMapuog==" saltValue="Zi9y6jf3buyF4OXmCucZbQ==" spinCount="100000" sheet="1" objects="1" scenarios="1"/>
  <mergeCells count="2">
    <mergeCell ref="D27:F27"/>
    <mergeCell ref="D29:F29"/>
  </mergeCells>
  <phoneticPr fontId="39"/>
  <dataValidations count="3">
    <dataValidation type="list" allowBlank="1" showErrorMessage="1" sqref="D5:D25" xr:uid="{00000000-0002-0000-0400-000001000000}">
      <formula1>"参加,不参加"</formula1>
    </dataValidation>
    <dataValidation allowBlank="1" showErrorMessage="1" sqref="E5:F25" xr:uid="{00000000-0002-0000-0400-000002000000}"/>
    <dataValidation type="list" allowBlank="1" showErrorMessage="1" sqref="C5:C25" xr:uid="{7B65AC0A-7CA3-4D14-87EF-52401518CBC7}">
      <formula1>"不参加,八段錦,六字訣"</formula1>
    </dataValidation>
  </dataValidations>
  <printOptions horizontalCentered="1"/>
  <pageMargins left="0.23622047244094499" right="0.23622047244094499" top="0.35433070866141703" bottom="0.35433070866141703" header="0.31496062992126" footer="0.31496062992126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M30"/>
  <sheetViews>
    <sheetView workbookViewId="0">
      <selection activeCell="C17" sqref="C17"/>
    </sheetView>
  </sheetViews>
  <sheetFormatPr defaultColWidth="12.5703125" defaultRowHeight="15.75" customHeight="1"/>
  <cols>
    <col min="1" max="1" width="10.7109375" style="19" customWidth="1"/>
    <col min="2" max="2" width="15.7109375" style="19" customWidth="1"/>
    <col min="3" max="4" width="12.7109375" style="19" customWidth="1"/>
    <col min="5" max="5" width="9" style="19" customWidth="1"/>
    <col min="6" max="6" width="12.7109375" style="19" customWidth="1"/>
    <col min="7" max="7" width="4.7109375" style="19" customWidth="1"/>
    <col min="8" max="8" width="8.42578125" style="19" customWidth="1"/>
    <col min="9" max="9" width="11.85546875" style="19" customWidth="1"/>
    <col min="10" max="10" width="4" style="19" customWidth="1"/>
    <col min="11" max="11" width="16" style="19" customWidth="1"/>
    <col min="12" max="12" width="7.7109375" style="19" customWidth="1"/>
    <col min="13" max="16384" width="12.5703125" style="19"/>
  </cols>
  <sheetData>
    <row r="1" spans="1:13" ht="24.95" customHeight="1">
      <c r="A1" s="113" t="s">
        <v>106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24.95" customHeight="1">
      <c r="A2" s="118" t="s">
        <v>107</v>
      </c>
      <c r="B2" s="20"/>
      <c r="C2" s="20"/>
      <c r="D2" s="20"/>
      <c r="E2" s="135" t="s">
        <v>149</v>
      </c>
      <c r="F2" s="20"/>
      <c r="G2" s="20"/>
      <c r="H2" s="20"/>
      <c r="I2" s="33"/>
      <c r="J2" s="20"/>
      <c r="K2" s="20"/>
      <c r="L2" s="20"/>
      <c r="M2" s="20"/>
    </row>
    <row r="3" spans="1:13" ht="24.95" customHeight="1">
      <c r="A3" s="120" t="s">
        <v>152</v>
      </c>
      <c r="B3" s="20"/>
      <c r="C3" s="20"/>
      <c r="D3" s="20"/>
      <c r="E3" s="33"/>
      <c r="F3" s="20"/>
      <c r="G3" s="20"/>
      <c r="H3" s="20"/>
      <c r="I3" s="33"/>
      <c r="J3" s="20"/>
      <c r="K3" s="20"/>
      <c r="L3" s="20"/>
      <c r="M3" s="20"/>
    </row>
    <row r="4" spans="1:13" ht="24.95" customHeight="1">
      <c r="A4" s="35" t="s">
        <v>9</v>
      </c>
      <c r="B4" s="156" t="s">
        <v>127</v>
      </c>
      <c r="C4" s="146">
        <v>45140</v>
      </c>
      <c r="D4" s="58" t="s">
        <v>56</v>
      </c>
      <c r="E4" s="147" t="s">
        <v>151</v>
      </c>
      <c r="F4" s="148" t="s">
        <v>146</v>
      </c>
      <c r="G4" s="37"/>
      <c r="H4" s="59"/>
      <c r="I4" s="65"/>
      <c r="J4" s="20"/>
    </row>
    <row r="5" spans="1:13" ht="24.95" customHeight="1" thickBot="1">
      <c r="A5" s="38" t="s">
        <v>49</v>
      </c>
      <c r="B5" s="39" t="s">
        <v>13</v>
      </c>
      <c r="C5" s="49" t="s">
        <v>193</v>
      </c>
      <c r="D5" s="49" t="s">
        <v>50</v>
      </c>
      <c r="E5" s="49"/>
      <c r="F5" s="140" cm="1">
        <f t="array" ref="F5">_xlfn.IFS(C5="八段錦",$I$5,C5="六字訣",$I$5,TRUE,0)+_xlfn.IFS(D5="参加",$I$5,TRUE,0)</f>
        <v>22000</v>
      </c>
      <c r="G5" s="37"/>
      <c r="H5" s="153" t="s">
        <v>150</v>
      </c>
      <c r="I5" s="154">
        <v>11000</v>
      </c>
      <c r="J5" s="20"/>
      <c r="K5" s="20"/>
    </row>
    <row r="6" spans="1:13" ht="20.100000000000001" customHeight="1">
      <c r="A6" s="41" t="s">
        <v>58</v>
      </c>
      <c r="B6" s="200"/>
      <c r="C6" s="50"/>
      <c r="D6" s="50"/>
      <c r="E6" s="50"/>
      <c r="F6" s="141" cm="1">
        <f t="array" ref="F6">_xlfn.IFS(C6="八段錦",$I$5,C6="六字訣",$I$5,TRUE,0)+_xlfn.IFS(D6="参加",$I$5,TRUE,0)</f>
        <v>0</v>
      </c>
      <c r="G6" s="37"/>
      <c r="H6" s="60"/>
      <c r="I6" s="66"/>
      <c r="J6" s="20"/>
      <c r="K6" s="20"/>
    </row>
    <row r="7" spans="1:13" ht="20.100000000000001" customHeight="1">
      <c r="A7" s="26" t="s">
        <v>59</v>
      </c>
      <c r="B7" s="201"/>
      <c r="C7" s="51"/>
      <c r="D7" s="51"/>
      <c r="E7" s="51"/>
      <c r="F7" s="142" cm="1">
        <f t="array" ref="F7">_xlfn.IFS(C7="八段錦",$I$5,C7="六字訣",$I$5,TRUE,0)+_xlfn.IFS(D7="参加",$I$5,TRUE,0)</f>
        <v>0</v>
      </c>
      <c r="G7" s="37"/>
      <c r="H7" s="52"/>
      <c r="I7" s="53"/>
      <c r="J7" s="20"/>
      <c r="K7" s="20"/>
    </row>
    <row r="8" spans="1:13" ht="20.100000000000001" customHeight="1">
      <c r="A8" s="26" t="s">
        <v>60</v>
      </c>
      <c r="B8" s="201"/>
      <c r="C8" s="51"/>
      <c r="D8" s="51"/>
      <c r="E8" s="51"/>
      <c r="F8" s="142" cm="1">
        <f t="array" ref="F8">_xlfn.IFS(C8="八段錦",$I$5,C8="六字訣",$I$5,TRUE,0)+_xlfn.IFS(D8="参加",$I$5,TRUE,0)</f>
        <v>0</v>
      </c>
      <c r="G8" s="20"/>
      <c r="H8" s="37"/>
      <c r="I8" s="37"/>
      <c r="J8" s="20"/>
      <c r="K8" s="20"/>
    </row>
    <row r="9" spans="1:13" ht="20.100000000000001" customHeight="1">
      <c r="A9" s="26" t="s">
        <v>61</v>
      </c>
      <c r="B9" s="201"/>
      <c r="C9" s="51"/>
      <c r="D9" s="51"/>
      <c r="E9" s="51"/>
      <c r="F9" s="142" cm="1">
        <f t="array" ref="F9">_xlfn.IFS(C9="八段錦",$I$5,C9="六字訣",$I$5,TRUE,0)+_xlfn.IFS(D9="参加",$I$5,TRUE,0)</f>
        <v>0</v>
      </c>
      <c r="G9" s="20"/>
      <c r="H9" s="20"/>
      <c r="I9" s="20"/>
      <c r="J9" s="20"/>
      <c r="K9" s="20"/>
    </row>
    <row r="10" spans="1:13" ht="20.100000000000001" customHeight="1">
      <c r="A10" s="26" t="s">
        <v>62</v>
      </c>
      <c r="B10" s="51"/>
      <c r="C10" s="51"/>
      <c r="D10" s="51"/>
      <c r="E10" s="51"/>
      <c r="F10" s="142" cm="1">
        <f t="array" ref="F10">_xlfn.IFS(C10="八段錦",$I$5,C10="六字訣",$I$5,TRUE,0)+_xlfn.IFS(D10="参加",$I$5,TRUE,0)</f>
        <v>0</v>
      </c>
      <c r="G10" s="20"/>
      <c r="H10" s="20"/>
      <c r="I10" s="20"/>
      <c r="J10" s="20"/>
      <c r="K10" s="20"/>
    </row>
    <row r="11" spans="1:13" ht="20.100000000000001" customHeight="1">
      <c r="A11" s="26" t="s">
        <v>63</v>
      </c>
      <c r="B11" s="201"/>
      <c r="C11" s="51"/>
      <c r="D11" s="51"/>
      <c r="E11" s="51"/>
      <c r="F11" s="142" cm="1">
        <f t="array" ref="F11">_xlfn.IFS(C11="八段錦",$I$5,C11="六字訣",$I$5,TRUE,0)+_xlfn.IFS(D11="参加",$I$5,TRUE,0)</f>
        <v>0</v>
      </c>
      <c r="G11" s="20"/>
      <c r="H11" s="20"/>
      <c r="I11" s="20"/>
      <c r="J11" s="20"/>
      <c r="K11" s="20"/>
    </row>
    <row r="12" spans="1:13" ht="20.100000000000001" customHeight="1">
      <c r="A12" s="26" t="s">
        <v>64</v>
      </c>
      <c r="B12" s="201"/>
      <c r="C12" s="51"/>
      <c r="D12" s="51"/>
      <c r="E12" s="51"/>
      <c r="F12" s="142" cm="1">
        <f t="array" ref="F12">_xlfn.IFS(C12="八段錦",$I$5,C12="六字訣",$I$5,TRUE,0)+_xlfn.IFS(D12="参加",$I$5,TRUE,0)</f>
        <v>0</v>
      </c>
      <c r="G12" s="20"/>
      <c r="H12" s="20"/>
      <c r="I12" s="20"/>
      <c r="J12" s="20"/>
      <c r="K12" s="20"/>
    </row>
    <row r="13" spans="1:13" ht="20.100000000000001" customHeight="1">
      <c r="A13" s="26" t="s">
        <v>65</v>
      </c>
      <c r="B13" s="51"/>
      <c r="C13" s="51"/>
      <c r="D13" s="51"/>
      <c r="E13" s="51"/>
      <c r="F13" s="142" cm="1">
        <f t="array" ref="F13">_xlfn.IFS(C13="八段錦",$I$5,C13="六字訣",$I$5,TRUE,0)+_xlfn.IFS(D13="参加",$I$5,TRUE,0)</f>
        <v>0</v>
      </c>
      <c r="G13" s="20"/>
      <c r="H13" s="20"/>
      <c r="I13" s="20"/>
      <c r="J13" s="20"/>
      <c r="K13" s="20"/>
    </row>
    <row r="14" spans="1:13" ht="20.100000000000001" customHeight="1">
      <c r="A14" s="26" t="s">
        <v>66</v>
      </c>
      <c r="B14" s="51"/>
      <c r="C14" s="51"/>
      <c r="D14" s="51"/>
      <c r="E14" s="51"/>
      <c r="F14" s="142" cm="1">
        <f t="array" ref="F14">_xlfn.IFS(C14="八段錦",$I$5,C14="六字訣",$I$5,TRUE,0)+_xlfn.IFS(D14="参加",$I$5,TRUE,0)</f>
        <v>0</v>
      </c>
      <c r="G14" s="20"/>
      <c r="H14" s="20"/>
      <c r="I14" s="20"/>
      <c r="J14" s="20"/>
      <c r="K14" s="20"/>
    </row>
    <row r="15" spans="1:13" ht="20.100000000000001" customHeight="1">
      <c r="A15" s="26" t="s">
        <v>67</v>
      </c>
      <c r="B15" s="51"/>
      <c r="C15" s="51"/>
      <c r="D15" s="51"/>
      <c r="E15" s="51"/>
      <c r="F15" s="142" cm="1">
        <f t="array" ref="F15">_xlfn.IFS(C15="八段錦",$I$5,C15="六字訣",$I$5,TRUE,0)+_xlfn.IFS(D15="参加",$I$5,TRUE,0)</f>
        <v>0</v>
      </c>
      <c r="G15" s="20"/>
      <c r="H15" s="20"/>
      <c r="I15" s="20"/>
      <c r="J15" s="20"/>
      <c r="K15" s="20"/>
    </row>
    <row r="16" spans="1:13" ht="20.100000000000001" customHeight="1">
      <c r="A16" s="26" t="s">
        <v>68</v>
      </c>
      <c r="B16" s="51"/>
      <c r="C16" s="51"/>
      <c r="D16" s="51"/>
      <c r="E16" s="51"/>
      <c r="F16" s="142" cm="1">
        <f t="array" ref="F16">_xlfn.IFS(C16="八段錦",$I$5,C16="六字訣",$I$5,TRUE,0)+_xlfn.IFS(D16="参加",$I$5,TRUE,0)</f>
        <v>0</v>
      </c>
      <c r="G16" s="20"/>
      <c r="H16" s="20"/>
      <c r="I16" s="20"/>
      <c r="J16" s="20"/>
      <c r="K16" s="20"/>
    </row>
    <row r="17" spans="1:11" ht="20.100000000000001" customHeight="1">
      <c r="A17" s="26" t="s">
        <v>69</v>
      </c>
      <c r="B17" s="51"/>
      <c r="C17" s="51"/>
      <c r="D17" s="51"/>
      <c r="E17" s="51"/>
      <c r="F17" s="142" cm="1">
        <f t="array" ref="F17">_xlfn.IFS(C17="八段錦",$I$5,C17="六字訣",$I$5,TRUE,0)+_xlfn.IFS(D17="参加",$I$5,TRUE,0)</f>
        <v>0</v>
      </c>
      <c r="G17" s="20"/>
      <c r="H17" s="20"/>
      <c r="I17" s="20"/>
      <c r="J17" s="20"/>
      <c r="K17" s="20"/>
    </row>
    <row r="18" spans="1:11" ht="20.100000000000001" customHeight="1">
      <c r="A18" s="26" t="s">
        <v>70</v>
      </c>
      <c r="B18" s="51"/>
      <c r="C18" s="51"/>
      <c r="D18" s="51"/>
      <c r="E18" s="51"/>
      <c r="F18" s="142" cm="1">
        <f t="array" ref="F18">_xlfn.IFS(C18="八段錦",$I$5,C18="六字訣",$I$5,TRUE,0)+_xlfn.IFS(D18="参加",$I$5,TRUE,0)</f>
        <v>0</v>
      </c>
      <c r="G18" s="20"/>
      <c r="H18" s="20"/>
      <c r="I18" s="20"/>
      <c r="J18" s="20"/>
      <c r="K18" s="20"/>
    </row>
    <row r="19" spans="1:11" ht="20.100000000000001" customHeight="1">
      <c r="A19" s="26" t="s">
        <v>71</v>
      </c>
      <c r="B19" s="51"/>
      <c r="C19" s="51"/>
      <c r="D19" s="51"/>
      <c r="E19" s="51"/>
      <c r="F19" s="142" cm="1">
        <f t="array" ref="F19">_xlfn.IFS(C19="八段錦",$I$5,C19="六字訣",$I$5,TRUE,0)+_xlfn.IFS(D19="参加",$I$5,TRUE,0)</f>
        <v>0</v>
      </c>
      <c r="G19" s="20"/>
      <c r="H19" s="20"/>
      <c r="I19" s="20"/>
      <c r="J19" s="20"/>
      <c r="K19" s="20"/>
    </row>
    <row r="20" spans="1:11" ht="20.100000000000001" customHeight="1">
      <c r="A20" s="26" t="s">
        <v>72</v>
      </c>
      <c r="B20" s="51"/>
      <c r="C20" s="51"/>
      <c r="D20" s="51"/>
      <c r="E20" s="51"/>
      <c r="F20" s="142" cm="1">
        <f t="array" ref="F20">_xlfn.IFS(C20="八段錦",$I$5,C20="六字訣",$I$5,TRUE,0)+_xlfn.IFS(D20="参加",$I$5,TRUE,0)</f>
        <v>0</v>
      </c>
      <c r="G20" s="20"/>
      <c r="H20" s="20"/>
      <c r="I20" s="20"/>
      <c r="J20" s="20"/>
      <c r="K20" s="20"/>
    </row>
    <row r="21" spans="1:11" ht="20.100000000000001" customHeight="1">
      <c r="A21" s="26" t="s">
        <v>73</v>
      </c>
      <c r="B21" s="51"/>
      <c r="C21" s="51"/>
      <c r="D21" s="51"/>
      <c r="E21" s="51"/>
      <c r="F21" s="142" cm="1">
        <f t="array" ref="F21">_xlfn.IFS(C21="八段錦",$I$5,C21="六字訣",$I$5,TRUE,0)+_xlfn.IFS(D21="参加",$I$5,TRUE,0)</f>
        <v>0</v>
      </c>
      <c r="G21" s="20"/>
      <c r="H21" s="20"/>
      <c r="I21" s="20"/>
      <c r="J21" s="20"/>
      <c r="K21" s="20"/>
    </row>
    <row r="22" spans="1:11" ht="20.100000000000001" customHeight="1">
      <c r="A22" s="26" t="s">
        <v>74</v>
      </c>
      <c r="B22" s="51"/>
      <c r="C22" s="51"/>
      <c r="D22" s="51"/>
      <c r="E22" s="51"/>
      <c r="F22" s="142" cm="1">
        <f t="array" ref="F22">_xlfn.IFS(C22="八段錦",$I$5,C22="六字訣",$I$5,TRUE,0)+_xlfn.IFS(D22="参加",$I$5,TRUE,0)</f>
        <v>0</v>
      </c>
      <c r="G22" s="20"/>
      <c r="H22" s="20"/>
      <c r="I22" s="20"/>
      <c r="J22" s="20"/>
      <c r="K22" s="20"/>
    </row>
    <row r="23" spans="1:11" ht="20.100000000000001" customHeight="1">
      <c r="A23" s="26" t="s">
        <v>75</v>
      </c>
      <c r="B23" s="51"/>
      <c r="C23" s="51"/>
      <c r="D23" s="51"/>
      <c r="E23" s="51"/>
      <c r="F23" s="142" cm="1">
        <f t="array" ref="F23">_xlfn.IFS(C23="八段錦",$I$5,C23="六字訣",$I$5,TRUE,0)+_xlfn.IFS(D23="参加",$I$5,TRUE,0)</f>
        <v>0</v>
      </c>
      <c r="G23" s="20"/>
      <c r="H23" s="20"/>
      <c r="I23" s="20"/>
      <c r="J23" s="20"/>
      <c r="K23" s="20"/>
    </row>
    <row r="24" spans="1:11" ht="20.100000000000001" customHeight="1">
      <c r="A24" s="26" t="s">
        <v>76</v>
      </c>
      <c r="B24" s="51"/>
      <c r="C24" s="51"/>
      <c r="D24" s="51"/>
      <c r="E24" s="51"/>
      <c r="F24" s="142" cm="1">
        <f t="array" ref="F24">_xlfn.IFS(C24="八段錦",$I$5,C24="六字訣",$I$5,TRUE,0)+_xlfn.IFS(D24="参加",$I$5,TRUE,0)</f>
        <v>0</v>
      </c>
      <c r="G24" s="20"/>
      <c r="H24" s="20"/>
      <c r="I24" s="20"/>
      <c r="J24" s="20"/>
      <c r="K24" s="20"/>
    </row>
    <row r="25" spans="1:11" ht="20.100000000000001" customHeight="1" thickBot="1">
      <c r="A25" s="28" t="s">
        <v>77</v>
      </c>
      <c r="B25" s="54"/>
      <c r="C25" s="54"/>
      <c r="D25" s="54"/>
      <c r="E25" s="54"/>
      <c r="F25" s="143" cm="1">
        <f t="array" ref="F25">_xlfn.IFS(C25="八段錦",$I$5,C25="六字訣",$I$5,TRUE,0)+_xlfn.IFS(D25="参加",$I$5,TRUE,0)</f>
        <v>0</v>
      </c>
      <c r="G25" s="20"/>
      <c r="H25" s="20"/>
      <c r="I25" s="20"/>
      <c r="J25" s="20"/>
      <c r="K25" s="20"/>
    </row>
    <row r="26" spans="1:11" ht="20.100000000000001" customHeight="1" thickBot="1">
      <c r="A26" s="61" t="s">
        <v>40</v>
      </c>
      <c r="B26" s="62"/>
      <c r="C26" s="63"/>
      <c r="D26" s="63"/>
      <c r="E26" s="63"/>
      <c r="F26" s="155">
        <f>SUM(F6:F25)</f>
        <v>0</v>
      </c>
      <c r="G26" s="20"/>
      <c r="H26" s="20"/>
      <c r="I26" s="20"/>
      <c r="J26" s="20"/>
      <c r="K26" s="20"/>
    </row>
    <row r="28" spans="1:11" ht="15.75" customHeight="1">
      <c r="E28" s="32" t="s">
        <v>131</v>
      </c>
      <c r="F28" s="220" t="s">
        <v>1</v>
      </c>
      <c r="G28" s="220"/>
      <c r="H28" s="220"/>
      <c r="I28" s="220"/>
      <c r="J28" s="220"/>
    </row>
    <row r="29" spans="1:11" ht="15.75" customHeight="1">
      <c r="E29" s="20"/>
      <c r="F29" s="20"/>
      <c r="G29" s="20"/>
      <c r="H29" s="20"/>
      <c r="I29" s="20"/>
      <c r="J29" s="20"/>
    </row>
    <row r="30" spans="1:11" ht="15.75" customHeight="1">
      <c r="E30" s="32" t="s">
        <v>148</v>
      </c>
      <c r="F30" s="19" t="s">
        <v>52</v>
      </c>
      <c r="G30" s="47" t="s">
        <v>53</v>
      </c>
      <c r="H30" s="64" t="s">
        <v>6</v>
      </c>
      <c r="I30" s="47" t="s">
        <v>54</v>
      </c>
      <c r="J30" s="32" t="s">
        <v>8</v>
      </c>
    </row>
  </sheetData>
  <sheetProtection algorithmName="SHA-512" hashValue="aOLd8fKY3arRlJi3Z3pEaaFoEJCA/nynY1ZLy2oKVOQOEaUkO4Q6SN+UU5kepFMTm7OAEmi2sUxS6Bymr+ci1Q==" saltValue="eYBiBYNe7QltZHWxcd9CQQ==" spinCount="100000" sheet="1" objects="1" scenarios="1"/>
  <mergeCells count="1">
    <mergeCell ref="F28:J28"/>
  </mergeCells>
  <phoneticPr fontId="39"/>
  <dataValidations count="4">
    <dataValidation type="list" allowBlank="1" showErrorMessage="1" sqref="C26" xr:uid="{00000000-0002-0000-0500-000000000000}">
      <formula1>"不参加,八段锦,六字诀"</formula1>
    </dataValidation>
    <dataValidation type="list" allowBlank="1" showErrorMessage="1" sqref="D5:D26" xr:uid="{00000000-0002-0000-0500-000001000000}">
      <formula1>"参加,不参加"</formula1>
    </dataValidation>
    <dataValidation allowBlank="1" showErrorMessage="1" sqref="E5:F26" xr:uid="{00000000-0002-0000-0500-000002000000}"/>
    <dataValidation type="list" allowBlank="1" showErrorMessage="1" sqref="C5:C25" xr:uid="{75DFF82A-44AE-4540-B71C-6C6D8EEAC73A}">
      <formula1>"不参加,八段錦,六字訣"</formula1>
    </dataValidation>
  </dataValidations>
  <printOptions horizontalCentered="1"/>
  <pageMargins left="0.23622047244094499" right="0.23622047244094499" top="0.35433070866141703" bottom="0.35433070866141703" header="0.31496062992126" footer="0.31496062992126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K29"/>
  <sheetViews>
    <sheetView workbookViewId="0">
      <selection activeCell="D12" sqref="D12"/>
    </sheetView>
  </sheetViews>
  <sheetFormatPr defaultColWidth="12.5703125" defaultRowHeight="15.75" customHeight="1"/>
  <cols>
    <col min="1" max="1" width="10.7109375" style="19" customWidth="1"/>
    <col min="2" max="2" width="15.7109375" style="19" customWidth="1"/>
    <col min="3" max="5" width="12.7109375" style="19" customWidth="1"/>
    <col min="6" max="6" width="12.5703125" style="19"/>
    <col min="7" max="7" width="16.28515625" style="19" customWidth="1"/>
    <col min="8" max="8" width="10.5703125" style="19" customWidth="1"/>
    <col min="9" max="16384" width="12.5703125" style="19"/>
  </cols>
  <sheetData>
    <row r="1" spans="1:11" ht="24.95" customHeight="1">
      <c r="A1" s="113" t="s">
        <v>106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24.95" customHeight="1">
      <c r="A2" s="118" t="s">
        <v>107</v>
      </c>
      <c r="B2" s="20"/>
      <c r="C2" s="20"/>
      <c r="D2" s="33"/>
      <c r="E2" s="135" t="s">
        <v>153</v>
      </c>
      <c r="F2" s="20"/>
      <c r="G2" s="20"/>
      <c r="H2" s="33"/>
      <c r="I2" s="20"/>
      <c r="J2" s="20"/>
      <c r="K2" s="20"/>
    </row>
    <row r="3" spans="1:11" ht="24.95" customHeight="1">
      <c r="A3" s="120" t="s">
        <v>137</v>
      </c>
      <c r="B3" s="20"/>
      <c r="C3" s="20"/>
      <c r="D3" s="33"/>
      <c r="E3" s="20"/>
      <c r="F3" s="20"/>
      <c r="G3" s="20"/>
      <c r="H3" s="33"/>
      <c r="I3" s="20"/>
      <c r="J3" s="20"/>
      <c r="K3" s="20"/>
    </row>
    <row r="4" spans="1:11" ht="24.95" customHeight="1">
      <c r="A4" s="35" t="s">
        <v>9</v>
      </c>
      <c r="B4" s="156" t="s">
        <v>127</v>
      </c>
      <c r="C4" s="196" t="s">
        <v>155</v>
      </c>
      <c r="D4" s="194" t="s">
        <v>154</v>
      </c>
      <c r="E4" s="195" t="s">
        <v>190</v>
      </c>
      <c r="F4" s="37"/>
      <c r="G4" s="37"/>
      <c r="H4" s="37"/>
      <c r="I4" s="20"/>
      <c r="J4" s="20"/>
      <c r="K4" s="20"/>
    </row>
    <row r="5" spans="1:11" ht="24.95" customHeight="1" thickBot="1">
      <c r="A5" s="38" t="s">
        <v>12</v>
      </c>
      <c r="B5" s="39" t="s">
        <v>13</v>
      </c>
      <c r="C5" s="49" t="s">
        <v>50</v>
      </c>
      <c r="D5" s="49" t="s">
        <v>51</v>
      </c>
      <c r="E5" s="140">
        <f>IF(D5="参加",8000,0)</f>
        <v>0</v>
      </c>
      <c r="F5" s="37"/>
      <c r="G5" s="37"/>
      <c r="H5" s="37"/>
      <c r="I5" s="20"/>
      <c r="J5" s="20"/>
      <c r="K5" s="20"/>
    </row>
    <row r="6" spans="1:11" ht="20.100000000000001" customHeight="1">
      <c r="A6" s="41" t="str">
        <f>'1.基本データ'!A8</f>
        <v>A0001</v>
      </c>
      <c r="B6" s="42">
        <f>'1.基本データ'!B8</f>
        <v>0</v>
      </c>
      <c r="C6" s="50"/>
      <c r="D6" s="50"/>
      <c r="E6" s="141">
        <f>IF(D6="参加",8000,0)</f>
        <v>0</v>
      </c>
      <c r="F6" s="37"/>
      <c r="G6" s="157" t="s">
        <v>154</v>
      </c>
      <c r="H6" s="159">
        <v>8000</v>
      </c>
      <c r="I6" s="20"/>
      <c r="J6" s="20"/>
      <c r="K6" s="20"/>
    </row>
    <row r="7" spans="1:11" ht="20.100000000000001" customHeight="1">
      <c r="A7" s="26" t="str">
        <f>'1.基本データ'!A9</f>
        <v>A0002</v>
      </c>
      <c r="B7" s="27">
        <f>'1.基本データ'!B9</f>
        <v>0</v>
      </c>
      <c r="C7" s="51"/>
      <c r="D7" s="51"/>
      <c r="E7" s="142">
        <f t="shared" ref="E7:E25" si="0">IF(D7="参加",8000,0)</f>
        <v>0</v>
      </c>
      <c r="F7" s="37"/>
      <c r="G7" s="158" t="s">
        <v>155</v>
      </c>
      <c r="H7" s="160">
        <v>0</v>
      </c>
      <c r="I7" s="20"/>
      <c r="J7" s="20"/>
      <c r="K7" s="20"/>
    </row>
    <row r="8" spans="1:11" ht="20.100000000000001" customHeight="1">
      <c r="A8" s="26" t="str">
        <f>'1.基本データ'!A10</f>
        <v>A0003</v>
      </c>
      <c r="B8" s="27">
        <f>'1.基本データ'!B10</f>
        <v>0</v>
      </c>
      <c r="C8" s="51"/>
      <c r="D8" s="51"/>
      <c r="E8" s="142">
        <f t="shared" si="0"/>
        <v>0</v>
      </c>
      <c r="F8" s="37"/>
      <c r="G8" s="52"/>
      <c r="H8" s="53"/>
      <c r="I8" s="20"/>
      <c r="J8" s="20"/>
      <c r="K8" s="20"/>
    </row>
    <row r="9" spans="1:11" ht="20.100000000000001" customHeight="1">
      <c r="A9" s="26" t="str">
        <f>'1.基本データ'!A11</f>
        <v>A0004</v>
      </c>
      <c r="B9" s="27">
        <f>'1.基本データ'!B11</f>
        <v>0</v>
      </c>
      <c r="C9" s="51"/>
      <c r="D9" s="51"/>
      <c r="E9" s="142">
        <f t="shared" si="0"/>
        <v>0</v>
      </c>
      <c r="F9" s="37"/>
      <c r="G9" s="52"/>
      <c r="H9" s="53"/>
      <c r="I9" s="20"/>
      <c r="J9" s="20"/>
      <c r="K9" s="20"/>
    </row>
    <row r="10" spans="1:11" ht="20.100000000000001" customHeight="1">
      <c r="A10" s="26" t="str">
        <f>'1.基本データ'!A12</f>
        <v>A0005</v>
      </c>
      <c r="B10" s="27">
        <f>'1.基本データ'!B12</f>
        <v>0</v>
      </c>
      <c r="C10" s="51"/>
      <c r="D10" s="51"/>
      <c r="E10" s="142">
        <f t="shared" si="0"/>
        <v>0</v>
      </c>
      <c r="F10" s="37"/>
      <c r="G10" s="52"/>
      <c r="H10" s="53"/>
      <c r="I10" s="20"/>
      <c r="J10" s="20"/>
      <c r="K10" s="20"/>
    </row>
    <row r="11" spans="1:11" ht="20.100000000000001" customHeight="1">
      <c r="A11" s="26" t="str">
        <f>'1.基本データ'!A13</f>
        <v>A0006</v>
      </c>
      <c r="B11" s="27">
        <f>'1.基本データ'!B13</f>
        <v>0</v>
      </c>
      <c r="C11" s="51"/>
      <c r="D11" s="51"/>
      <c r="E11" s="142">
        <f t="shared" si="0"/>
        <v>0</v>
      </c>
      <c r="F11" s="37"/>
      <c r="G11" s="52"/>
      <c r="H11" s="53"/>
      <c r="I11" s="20"/>
      <c r="J11" s="20"/>
      <c r="K11" s="20"/>
    </row>
    <row r="12" spans="1:11" ht="20.100000000000001" customHeight="1">
      <c r="A12" s="26" t="str">
        <f>'1.基本データ'!A14</f>
        <v>A0007</v>
      </c>
      <c r="B12" s="27">
        <f>'1.基本データ'!B14</f>
        <v>0</v>
      </c>
      <c r="C12" s="51"/>
      <c r="D12" s="51"/>
      <c r="E12" s="142">
        <f t="shared" si="0"/>
        <v>0</v>
      </c>
      <c r="F12" s="37"/>
      <c r="G12" s="52"/>
      <c r="H12" s="53"/>
      <c r="I12" s="20"/>
      <c r="J12" s="20"/>
      <c r="K12" s="20"/>
    </row>
    <row r="13" spans="1:11" ht="20.100000000000001" customHeight="1">
      <c r="A13" s="26" t="str">
        <f>'1.基本データ'!A15</f>
        <v>A0008</v>
      </c>
      <c r="B13" s="27">
        <f>'1.基本データ'!B15</f>
        <v>0</v>
      </c>
      <c r="C13" s="51"/>
      <c r="D13" s="51"/>
      <c r="E13" s="142">
        <f t="shared" si="0"/>
        <v>0</v>
      </c>
      <c r="F13" s="20"/>
      <c r="G13" s="20"/>
      <c r="H13" s="20"/>
      <c r="I13" s="20"/>
      <c r="J13" s="20"/>
      <c r="K13" s="20"/>
    </row>
    <row r="14" spans="1:11" ht="20.100000000000001" customHeight="1">
      <c r="A14" s="26" t="str">
        <f>'1.基本データ'!A16</f>
        <v>A0009</v>
      </c>
      <c r="B14" s="27">
        <f>'1.基本データ'!B16</f>
        <v>0</v>
      </c>
      <c r="C14" s="51"/>
      <c r="D14" s="51"/>
      <c r="E14" s="142">
        <f t="shared" si="0"/>
        <v>0</v>
      </c>
      <c r="F14" s="20"/>
      <c r="G14" s="20"/>
      <c r="H14" s="20"/>
      <c r="I14" s="20"/>
      <c r="J14" s="20"/>
      <c r="K14" s="20"/>
    </row>
    <row r="15" spans="1:11" ht="20.100000000000001" customHeight="1">
      <c r="A15" s="26" t="str">
        <f>'1.基本データ'!A17</f>
        <v>A0010</v>
      </c>
      <c r="B15" s="27">
        <f>'1.基本データ'!B17</f>
        <v>0</v>
      </c>
      <c r="C15" s="51"/>
      <c r="D15" s="51"/>
      <c r="E15" s="142">
        <f t="shared" si="0"/>
        <v>0</v>
      </c>
      <c r="F15" s="20"/>
      <c r="G15" s="20"/>
      <c r="H15" s="20"/>
      <c r="I15" s="20"/>
      <c r="J15" s="20"/>
      <c r="K15" s="20"/>
    </row>
    <row r="16" spans="1:11" ht="20.100000000000001" customHeight="1">
      <c r="A16" s="26" t="str">
        <f>'1.基本データ'!A18</f>
        <v>A0011</v>
      </c>
      <c r="B16" s="27">
        <f>'1.基本データ'!B18</f>
        <v>0</v>
      </c>
      <c r="C16" s="51"/>
      <c r="D16" s="51"/>
      <c r="E16" s="142">
        <f t="shared" si="0"/>
        <v>0</v>
      </c>
      <c r="F16" s="20"/>
      <c r="G16" s="20"/>
      <c r="H16" s="20"/>
      <c r="I16" s="20"/>
      <c r="J16" s="20"/>
      <c r="K16" s="20"/>
    </row>
    <row r="17" spans="1:11" ht="20.100000000000001" customHeight="1">
      <c r="A17" s="26" t="str">
        <f>'1.基本データ'!A19</f>
        <v>A0012</v>
      </c>
      <c r="B17" s="27">
        <f>'1.基本データ'!B19</f>
        <v>0</v>
      </c>
      <c r="C17" s="51"/>
      <c r="D17" s="51"/>
      <c r="E17" s="142">
        <f t="shared" si="0"/>
        <v>0</v>
      </c>
      <c r="F17" s="20"/>
      <c r="G17" s="20"/>
      <c r="H17" s="20"/>
      <c r="I17" s="20"/>
      <c r="J17" s="20"/>
      <c r="K17" s="20"/>
    </row>
    <row r="18" spans="1:11" ht="20.100000000000001" customHeight="1">
      <c r="A18" s="26" t="str">
        <f>'1.基本データ'!A20</f>
        <v>A0013</v>
      </c>
      <c r="B18" s="27">
        <f>'1.基本データ'!B20</f>
        <v>0</v>
      </c>
      <c r="C18" s="51"/>
      <c r="D18" s="51"/>
      <c r="E18" s="142">
        <f t="shared" si="0"/>
        <v>0</v>
      </c>
      <c r="F18" s="20"/>
      <c r="G18" s="20"/>
      <c r="H18" s="20"/>
      <c r="I18" s="20"/>
      <c r="J18" s="20"/>
      <c r="K18" s="20"/>
    </row>
    <row r="19" spans="1:11" ht="20.100000000000001" customHeight="1">
      <c r="A19" s="26" t="str">
        <f>'1.基本データ'!A21</f>
        <v>A0014</v>
      </c>
      <c r="B19" s="27">
        <f>'1.基本データ'!B21</f>
        <v>0</v>
      </c>
      <c r="C19" s="51"/>
      <c r="D19" s="51"/>
      <c r="E19" s="142">
        <f t="shared" si="0"/>
        <v>0</v>
      </c>
      <c r="F19" s="20"/>
      <c r="G19" s="20"/>
      <c r="H19" s="20"/>
      <c r="I19" s="20"/>
      <c r="J19" s="20"/>
      <c r="K19" s="20"/>
    </row>
    <row r="20" spans="1:11" ht="20.100000000000001" customHeight="1">
      <c r="A20" s="26" t="str">
        <f>'1.基本データ'!A22</f>
        <v>A0015</v>
      </c>
      <c r="B20" s="27">
        <f>'1.基本データ'!B22</f>
        <v>0</v>
      </c>
      <c r="C20" s="51"/>
      <c r="D20" s="51"/>
      <c r="E20" s="142">
        <f t="shared" si="0"/>
        <v>0</v>
      </c>
      <c r="F20" s="20"/>
      <c r="G20" s="20"/>
      <c r="H20" s="20"/>
      <c r="I20" s="20"/>
      <c r="J20" s="20"/>
      <c r="K20" s="20"/>
    </row>
    <row r="21" spans="1:11" ht="20.100000000000001" customHeight="1">
      <c r="A21" s="26" t="str">
        <f>'1.基本データ'!A23</f>
        <v>A0016</v>
      </c>
      <c r="B21" s="27">
        <f>'1.基本データ'!B23</f>
        <v>0</v>
      </c>
      <c r="C21" s="51"/>
      <c r="D21" s="51"/>
      <c r="E21" s="142">
        <f t="shared" si="0"/>
        <v>0</v>
      </c>
      <c r="F21" s="20"/>
      <c r="G21" s="20"/>
      <c r="H21" s="20"/>
      <c r="I21" s="20"/>
      <c r="J21" s="20"/>
      <c r="K21" s="20"/>
    </row>
    <row r="22" spans="1:11" ht="20.100000000000001" customHeight="1">
      <c r="A22" s="26" t="str">
        <f>'1.基本データ'!A24</f>
        <v>A0017</v>
      </c>
      <c r="B22" s="27">
        <f>'1.基本データ'!B24</f>
        <v>0</v>
      </c>
      <c r="C22" s="51"/>
      <c r="D22" s="51"/>
      <c r="E22" s="142">
        <f t="shared" si="0"/>
        <v>0</v>
      </c>
      <c r="F22" s="20"/>
      <c r="G22" s="20"/>
      <c r="H22" s="20"/>
      <c r="I22" s="20"/>
      <c r="J22" s="20"/>
      <c r="K22" s="20"/>
    </row>
    <row r="23" spans="1:11" ht="20.100000000000001" customHeight="1">
      <c r="A23" s="26" t="str">
        <f>'1.基本データ'!A25</f>
        <v>A0018</v>
      </c>
      <c r="B23" s="27">
        <f>'1.基本データ'!B25</f>
        <v>0</v>
      </c>
      <c r="C23" s="51"/>
      <c r="D23" s="51"/>
      <c r="E23" s="142">
        <f t="shared" si="0"/>
        <v>0</v>
      </c>
      <c r="F23" s="20"/>
      <c r="G23" s="20"/>
      <c r="H23" s="20"/>
      <c r="I23" s="20"/>
      <c r="J23" s="20"/>
      <c r="K23" s="20"/>
    </row>
    <row r="24" spans="1:11" ht="20.100000000000001" customHeight="1">
      <c r="A24" s="26" t="str">
        <f>'1.基本データ'!A26</f>
        <v>A0019</v>
      </c>
      <c r="B24" s="27">
        <f>'1.基本データ'!B26</f>
        <v>0</v>
      </c>
      <c r="C24" s="51"/>
      <c r="D24" s="51"/>
      <c r="E24" s="142">
        <f t="shared" si="0"/>
        <v>0</v>
      </c>
      <c r="F24" s="20"/>
      <c r="G24" s="20"/>
      <c r="H24" s="20"/>
      <c r="I24" s="20"/>
      <c r="J24" s="20"/>
      <c r="K24" s="20"/>
    </row>
    <row r="25" spans="1:11" ht="20.100000000000001" customHeight="1" thickBot="1">
      <c r="A25" s="28" t="str">
        <f>'1.基本データ'!A27</f>
        <v>A0020</v>
      </c>
      <c r="B25" s="29">
        <f>'1.基本データ'!B27</f>
        <v>0</v>
      </c>
      <c r="C25" s="54"/>
      <c r="D25" s="54"/>
      <c r="E25" s="143">
        <f t="shared" si="0"/>
        <v>0</v>
      </c>
      <c r="F25" s="20"/>
      <c r="G25" s="20"/>
      <c r="H25" s="20"/>
      <c r="I25" s="20"/>
      <c r="J25" s="20"/>
      <c r="K25" s="20"/>
    </row>
    <row r="27" spans="1:11" ht="15.75" customHeight="1">
      <c r="A27" s="20" t="s">
        <v>36</v>
      </c>
      <c r="B27" s="220" t="s">
        <v>1</v>
      </c>
      <c r="C27" s="220"/>
      <c r="D27" s="220"/>
      <c r="E27" s="55"/>
      <c r="F27" s="55"/>
    </row>
    <row r="28" spans="1:11" ht="15.75" customHeight="1">
      <c r="A28" s="20"/>
      <c r="B28" s="20"/>
      <c r="C28" s="20"/>
      <c r="D28" s="20"/>
      <c r="E28" s="20"/>
    </row>
    <row r="29" spans="1:11" ht="15.75" customHeight="1">
      <c r="A29" s="32" t="s">
        <v>3</v>
      </c>
      <c r="B29" s="19" t="s">
        <v>52</v>
      </c>
      <c r="C29" s="91"/>
      <c r="D29" s="56" t="s">
        <v>78</v>
      </c>
      <c r="E29" s="91"/>
      <c r="F29" s="57" t="s">
        <v>8</v>
      </c>
    </row>
  </sheetData>
  <sheetProtection algorithmName="SHA-512" hashValue="aEzd1OTzXsOdDYuUyOrF/B1L/Y+X8EslGc5gDb3HDKVFCl9ZRsHMZ8Ok9eGXqItIzmFBrmxv5oE9B1iBda8a2A==" saltValue="W8a1b3LY4O9j7z73Jix0PA==" spinCount="100000" sheet="1" objects="1" scenarios="1"/>
  <mergeCells count="1">
    <mergeCell ref="B27:D27"/>
  </mergeCells>
  <phoneticPr fontId="39"/>
  <dataValidations count="2">
    <dataValidation allowBlank="1" showErrorMessage="1" sqref="E5:E25" xr:uid="{00000000-0002-0000-0600-000000000000}"/>
    <dataValidation type="list" allowBlank="1" showErrorMessage="1" sqref="C5:D25" xr:uid="{00000000-0002-0000-0600-000001000000}">
      <formula1>"参加,不参加"</formula1>
    </dataValidation>
  </dataValidations>
  <printOptions horizontalCentered="1"/>
  <pageMargins left="0.23622047244094499" right="0.23622047244094499" top="0.35433070866141703" bottom="0.35433070866141703" header="0.31496062992126" footer="0.31496062992126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M29"/>
  <sheetViews>
    <sheetView workbookViewId="0">
      <selection activeCell="D19" sqref="D19"/>
    </sheetView>
  </sheetViews>
  <sheetFormatPr defaultColWidth="12.5703125" defaultRowHeight="15.75" customHeight="1"/>
  <cols>
    <col min="1" max="1" width="10.7109375" style="19" customWidth="1"/>
    <col min="2" max="2" width="15.7109375" style="19" customWidth="1"/>
    <col min="3" max="6" width="12.7109375" style="19" customWidth="1"/>
    <col min="7" max="7" width="16.28515625" style="19" customWidth="1"/>
    <col min="8" max="8" width="12.5703125" style="19"/>
    <col min="9" max="9" width="6" style="19" customWidth="1"/>
    <col min="10" max="10" width="8.42578125" style="19" customWidth="1"/>
    <col min="11" max="16384" width="12.5703125" style="19"/>
  </cols>
  <sheetData>
    <row r="1" spans="1:13" ht="24.95" customHeight="1">
      <c r="A1" s="113" t="s">
        <v>106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24.95" customHeight="1">
      <c r="A2" s="118" t="s">
        <v>107</v>
      </c>
      <c r="B2" s="20"/>
      <c r="C2" s="20"/>
      <c r="D2" s="20"/>
      <c r="E2" s="135" t="s">
        <v>156</v>
      </c>
      <c r="F2" s="20"/>
      <c r="G2" s="20"/>
      <c r="H2" s="20"/>
      <c r="I2" s="20"/>
      <c r="J2" s="33"/>
      <c r="K2" s="20"/>
      <c r="L2" s="20"/>
      <c r="M2" s="20"/>
    </row>
    <row r="3" spans="1:13" ht="24.95" customHeight="1">
      <c r="A3" s="120" t="s">
        <v>157</v>
      </c>
      <c r="B3" s="20"/>
      <c r="C3" s="20"/>
      <c r="D3" s="20"/>
      <c r="E3" s="33"/>
      <c r="F3" s="20"/>
      <c r="G3" s="20"/>
      <c r="H3" s="20"/>
      <c r="I3" s="20"/>
      <c r="J3" s="33"/>
      <c r="K3" s="20"/>
      <c r="L3" s="20"/>
      <c r="M3" s="20"/>
    </row>
    <row r="4" spans="1:13" ht="24.95" customHeight="1">
      <c r="A4" s="35" t="s">
        <v>9</v>
      </c>
      <c r="B4" s="156" t="s">
        <v>127</v>
      </c>
      <c r="C4" s="197" t="s">
        <v>191</v>
      </c>
      <c r="D4" s="198" t="s">
        <v>192</v>
      </c>
      <c r="E4" s="37"/>
      <c r="F4" s="37"/>
      <c r="G4" s="37"/>
      <c r="H4" s="20"/>
      <c r="I4" s="20"/>
      <c r="J4" s="20"/>
    </row>
    <row r="5" spans="1:13" ht="24.95" customHeight="1" thickBot="1">
      <c r="A5" s="38" t="s">
        <v>12</v>
      </c>
      <c r="B5" s="39" t="s">
        <v>13</v>
      </c>
      <c r="C5" s="40" t="s">
        <v>79</v>
      </c>
      <c r="D5" s="122">
        <f t="array" ref="D5">_xlfn.IFS(C5="1段",$G$6,C5="2段",$G$7,C5="3段",$G$8,C5="4段",$G$9,C5="5段",$G$10,C5="6段",$G$11,C5="7段",$G$12,TRUE,0)</f>
        <v>8220</v>
      </c>
      <c r="E5" s="37"/>
      <c r="F5" s="37"/>
      <c r="G5" s="37"/>
      <c r="H5" s="20"/>
      <c r="I5" s="20"/>
      <c r="J5" s="20"/>
    </row>
    <row r="6" spans="1:13" ht="20.100000000000001" customHeight="1">
      <c r="A6" s="41" t="str">
        <f>'1.基本データ'!A8</f>
        <v>A0001</v>
      </c>
      <c r="B6" s="42">
        <f>'1.基本データ'!B8</f>
        <v>0</v>
      </c>
      <c r="C6" s="43"/>
      <c r="D6" s="204">
        <f t="array" ref="D6">_xlfn.IFS(C6="1段",$G$6,C6="2段",$G$7,C6="3段",$G$8,C6="4段",$G$9,C6="5段",$G$10,C6="6段",$G$11,C6="7段",$G$12,TRUE,0)</f>
        <v>0</v>
      </c>
      <c r="E6" s="37"/>
      <c r="F6" s="44" t="s">
        <v>80</v>
      </c>
      <c r="G6" s="161">
        <v>5480</v>
      </c>
      <c r="H6" s="20"/>
      <c r="I6" s="20"/>
      <c r="J6" s="20"/>
    </row>
    <row r="7" spans="1:13" ht="20.100000000000001" customHeight="1">
      <c r="A7" s="26" t="str">
        <f>'1.基本データ'!A9</f>
        <v>A0002</v>
      </c>
      <c r="B7" s="27">
        <f>'1.基本データ'!B9</f>
        <v>0</v>
      </c>
      <c r="C7" s="45"/>
      <c r="D7" s="203">
        <f t="array" ref="D7">_xlfn.IFS(C7="1段",$G$6,C7="2段",$G$7,C7="3段",$G$8,C7="4段",$G$9,C7="5段",$G$10,C7="6段",$G$11,C7="7段",$G$12,TRUE,0)</f>
        <v>0</v>
      </c>
      <c r="E7" s="37"/>
      <c r="F7" s="44" t="s">
        <v>81</v>
      </c>
      <c r="G7" s="161">
        <v>6850</v>
      </c>
      <c r="H7" s="20"/>
      <c r="I7" s="20"/>
      <c r="J7" s="20"/>
    </row>
    <row r="8" spans="1:13" ht="20.100000000000001" customHeight="1">
      <c r="A8" s="26" t="str">
        <f>'1.基本データ'!A10</f>
        <v>A0003</v>
      </c>
      <c r="B8" s="27">
        <f>'1.基本データ'!B10</f>
        <v>0</v>
      </c>
      <c r="C8" s="45"/>
      <c r="D8" s="203">
        <f t="array" ref="D8">_xlfn.IFS(C8="1段",$G$6,C8="2段",$G$7,C8="3段",$G$8,C8="4段",$G$9,C8="5段",$G$10,C8="6段",$G$11,C8="7段",$G$12,TRUE,0)</f>
        <v>0</v>
      </c>
      <c r="E8" s="37"/>
      <c r="F8" s="44" t="s">
        <v>79</v>
      </c>
      <c r="G8" s="161">
        <v>8220</v>
      </c>
      <c r="H8" s="20"/>
      <c r="I8" s="20"/>
      <c r="J8" s="20"/>
    </row>
    <row r="9" spans="1:13" ht="20.100000000000001" customHeight="1">
      <c r="A9" s="26" t="str">
        <f>'1.基本データ'!A11</f>
        <v>A0004</v>
      </c>
      <c r="B9" s="27">
        <f>'1.基本データ'!B11</f>
        <v>0</v>
      </c>
      <c r="C9" s="45"/>
      <c r="D9" s="203">
        <f t="array" ref="D9">_xlfn.IFS(C9="1段",$G$6,C9="2段",$G$7,C9="3段",$G$8,C9="4段",$G$9,C9="5段",$G$10,C9="6段",$G$11,C9="7段",$G$12,TRUE,0)</f>
        <v>0</v>
      </c>
      <c r="E9" s="37"/>
      <c r="F9" s="44" t="s">
        <v>82</v>
      </c>
      <c r="G9" s="161">
        <v>10960</v>
      </c>
      <c r="H9" s="20"/>
      <c r="I9" s="20"/>
      <c r="J9" s="20"/>
    </row>
    <row r="10" spans="1:13" ht="20.100000000000001" customHeight="1">
      <c r="A10" s="26" t="str">
        <f>'1.基本データ'!A12</f>
        <v>A0005</v>
      </c>
      <c r="B10" s="27">
        <f>'1.基本データ'!B12</f>
        <v>0</v>
      </c>
      <c r="C10" s="45"/>
      <c r="D10" s="203">
        <f t="array" ref="D10">_xlfn.IFS(C10="1段",$G$6,C10="2段",$G$7,C10="3段",$G$8,C10="4段",$G$9,C10="5段",$G$10,C10="6段",$G$11,C10="7段",$G$12,TRUE,0)</f>
        <v>0</v>
      </c>
      <c r="E10" s="37"/>
      <c r="F10" s="44" t="s">
        <v>83</v>
      </c>
      <c r="G10" s="161">
        <v>13700</v>
      </c>
      <c r="H10" s="20"/>
      <c r="I10" s="20"/>
      <c r="J10" s="20"/>
    </row>
    <row r="11" spans="1:13" ht="20.100000000000001" customHeight="1">
      <c r="A11" s="26" t="str">
        <f>'1.基本データ'!A13</f>
        <v>A0006</v>
      </c>
      <c r="B11" s="27">
        <f>'1.基本データ'!B13</f>
        <v>0</v>
      </c>
      <c r="C11" s="45"/>
      <c r="D11" s="203">
        <f t="array" ref="D11">_xlfn.IFS(C11="1段",$G$6,C11="2段",$G$7,C11="3段",$G$8,C11="4段",$G$9,C11="5段",$G$10,C11="6段",$G$11,C11="7段",$G$12,TRUE,0)</f>
        <v>0</v>
      </c>
      <c r="E11" s="37"/>
      <c r="F11" s="44" t="s">
        <v>84</v>
      </c>
      <c r="G11" s="161">
        <v>16440</v>
      </c>
      <c r="H11" s="20"/>
      <c r="I11" s="20"/>
      <c r="J11" s="20"/>
    </row>
    <row r="12" spans="1:13" ht="20.100000000000001" customHeight="1">
      <c r="A12" s="26" t="str">
        <f>'1.基本データ'!A14</f>
        <v>A0007</v>
      </c>
      <c r="B12" s="27">
        <f>'1.基本データ'!B14</f>
        <v>0</v>
      </c>
      <c r="C12" s="45"/>
      <c r="D12" s="203">
        <f t="array" ref="D12">_xlfn.IFS(C12="1段",$G$6,C12="2段",$G$7,C12="3段",$G$8,C12="4段",$G$9,C12="5段",$G$10,C12="6段",$G$11,C12="7段",$G$12,TRUE,0)</f>
        <v>0</v>
      </c>
      <c r="E12" s="37"/>
      <c r="F12" s="44" t="s">
        <v>85</v>
      </c>
      <c r="G12" s="161">
        <v>27400</v>
      </c>
      <c r="H12" s="20"/>
      <c r="I12" s="20"/>
      <c r="J12" s="20"/>
    </row>
    <row r="13" spans="1:13" ht="20.100000000000001" customHeight="1">
      <c r="A13" s="26" t="str">
        <f>'1.基本データ'!A15</f>
        <v>A0008</v>
      </c>
      <c r="B13" s="27">
        <f>'1.基本データ'!B15</f>
        <v>0</v>
      </c>
      <c r="C13" s="45"/>
      <c r="D13" s="203">
        <f t="array" ref="D13">_xlfn.IFS(C13="1段",$G$6,C13="2段",$G$7,C13="3段",$G$8,C13="4段",$G$9,C13="5段",$G$10,C13="6段",$G$11,C13="7段",$G$12,TRUE,0)</f>
        <v>0</v>
      </c>
      <c r="E13" s="20"/>
      <c r="F13" s="20"/>
      <c r="G13" s="20"/>
      <c r="H13" s="20"/>
      <c r="I13" s="20"/>
      <c r="J13" s="20"/>
    </row>
    <row r="14" spans="1:13" ht="20.100000000000001" customHeight="1">
      <c r="A14" s="26" t="str">
        <f>'1.基本データ'!A16</f>
        <v>A0009</v>
      </c>
      <c r="B14" s="27">
        <f>'1.基本データ'!B16</f>
        <v>0</v>
      </c>
      <c r="C14" s="45"/>
      <c r="D14" s="203">
        <f t="array" ref="D14">_xlfn.IFS(C14="1段",$G$6,C14="2段",$G$7,C14="3段",$G$8,C14="4段",$G$9,C14="5段",$G$10,C14="6段",$G$11,C14="7段",$G$12,TRUE,0)</f>
        <v>0</v>
      </c>
      <c r="E14" s="20"/>
      <c r="F14" s="20"/>
      <c r="G14" s="20"/>
      <c r="H14" s="20"/>
      <c r="I14" s="20"/>
      <c r="J14" s="20"/>
    </row>
    <row r="15" spans="1:13" ht="20.100000000000001" customHeight="1">
      <c r="A15" s="26" t="str">
        <f>'1.基本データ'!A17</f>
        <v>A0010</v>
      </c>
      <c r="B15" s="27">
        <f>'1.基本データ'!B17</f>
        <v>0</v>
      </c>
      <c r="C15" s="45"/>
      <c r="D15" s="203">
        <f t="array" ref="D15">_xlfn.IFS(C15="1段",$G$6,C15="2段",$G$7,C15="3段",$G$8,C15="4段",$G$9,C15="5段",$G$10,C15="6段",$G$11,C15="7段",$G$12,TRUE,0)</f>
        <v>0</v>
      </c>
      <c r="E15" s="20"/>
      <c r="F15" s="20"/>
      <c r="G15" s="20"/>
      <c r="H15" s="20"/>
      <c r="I15" s="20"/>
      <c r="J15" s="20"/>
    </row>
    <row r="16" spans="1:13" ht="20.100000000000001" customHeight="1">
      <c r="A16" s="26" t="str">
        <f>'1.基本データ'!A18</f>
        <v>A0011</v>
      </c>
      <c r="B16" s="27">
        <f>'1.基本データ'!B18</f>
        <v>0</v>
      </c>
      <c r="C16" s="45"/>
      <c r="D16" s="203">
        <f t="array" ref="D16">_xlfn.IFS(C16="1段",$G$6,C16="2段",$G$7,C16="3段",$G$8,C16="4段",$G$9,C16="5段",$G$10,C16="6段",$G$11,C16="7段",$G$12,TRUE,0)</f>
        <v>0</v>
      </c>
      <c r="E16" s="20"/>
      <c r="F16" s="20"/>
      <c r="G16" s="20"/>
      <c r="H16" s="20"/>
      <c r="I16" s="20"/>
      <c r="J16" s="20"/>
    </row>
    <row r="17" spans="1:10" ht="20.100000000000001" customHeight="1">
      <c r="A17" s="26" t="str">
        <f>'1.基本データ'!A19</f>
        <v>A0012</v>
      </c>
      <c r="B17" s="27">
        <f>'1.基本データ'!B19</f>
        <v>0</v>
      </c>
      <c r="C17" s="45"/>
      <c r="D17" s="203">
        <f t="array" ref="D17">_xlfn.IFS(C17="1段",$G$6,C17="2段",$G$7,C17="3段",$G$8,C17="4段",$G$9,C17="5段",$G$10,C17="6段",$G$11,C17="7段",$G$12,TRUE,0)</f>
        <v>0</v>
      </c>
      <c r="E17" s="20"/>
      <c r="F17" s="20"/>
      <c r="G17" s="20"/>
      <c r="H17" s="20"/>
      <c r="I17" s="20"/>
      <c r="J17" s="20"/>
    </row>
    <row r="18" spans="1:10" ht="20.100000000000001" customHeight="1">
      <c r="A18" s="26" t="str">
        <f>'1.基本データ'!A20</f>
        <v>A0013</v>
      </c>
      <c r="B18" s="27">
        <f>'1.基本データ'!B20</f>
        <v>0</v>
      </c>
      <c r="C18" s="45"/>
      <c r="D18" s="203">
        <f t="array" ref="D18">_xlfn.IFS(C18="1段",$G$6,C18="2段",$G$7,C18="3段",$G$8,C18="4段",$G$9,C18="5段",$G$10,C18="6段",$G$11,C18="7段",$G$12,TRUE,0)</f>
        <v>0</v>
      </c>
      <c r="E18" s="20"/>
      <c r="F18" s="20"/>
      <c r="G18" s="20"/>
      <c r="H18" s="20"/>
      <c r="I18" s="20"/>
      <c r="J18" s="20"/>
    </row>
    <row r="19" spans="1:10" ht="20.100000000000001" customHeight="1">
      <c r="A19" s="26" t="str">
        <f>'1.基本データ'!A21</f>
        <v>A0014</v>
      </c>
      <c r="B19" s="27">
        <f>'1.基本データ'!B21</f>
        <v>0</v>
      </c>
      <c r="C19" s="45"/>
      <c r="D19" s="203">
        <f t="array" ref="D19">_xlfn.IFS(C19="1段",$G$6,C19="2段",$G$7,C19="3段",$G$8,C19="4段",$G$9,C19="5段",$G$10,C19="6段",$G$11,C19="7段",$G$12,TRUE,0)</f>
        <v>0</v>
      </c>
      <c r="E19" s="20"/>
      <c r="F19" s="20"/>
      <c r="G19" s="20"/>
      <c r="H19" s="20"/>
      <c r="I19" s="20"/>
      <c r="J19" s="20"/>
    </row>
    <row r="20" spans="1:10" ht="20.100000000000001" customHeight="1">
      <c r="A20" s="26" t="str">
        <f>'1.基本データ'!A22</f>
        <v>A0015</v>
      </c>
      <c r="B20" s="27">
        <f>'1.基本データ'!B22</f>
        <v>0</v>
      </c>
      <c r="C20" s="45"/>
      <c r="D20" s="203">
        <f t="array" ref="D20">_xlfn.IFS(C20="1段",$G$6,C20="2段",$G$7,C20="3段",$G$8,C20="4段",$G$9,C20="5段",$G$10,C20="6段",$G$11,C20="7段",$G$12,TRUE,0)</f>
        <v>0</v>
      </c>
      <c r="E20" s="20"/>
      <c r="F20" s="20"/>
      <c r="G20" s="20"/>
      <c r="H20" s="20"/>
      <c r="I20" s="20"/>
      <c r="J20" s="20"/>
    </row>
    <row r="21" spans="1:10" ht="20.100000000000001" customHeight="1">
      <c r="A21" s="26" t="str">
        <f>'1.基本データ'!A23</f>
        <v>A0016</v>
      </c>
      <c r="B21" s="27">
        <f>'1.基本データ'!B23</f>
        <v>0</v>
      </c>
      <c r="C21" s="45"/>
      <c r="D21" s="203">
        <f t="array" ref="D21">_xlfn.IFS(C21="1段",$G$6,C21="2段",$G$7,C21="3段",$G$8,C21="4段",$G$9,C21="5段",$G$10,C21="6段",$G$11,C21="7段",$G$12,TRUE,0)</f>
        <v>0</v>
      </c>
      <c r="E21" s="20"/>
      <c r="F21" s="20"/>
      <c r="G21" s="20"/>
      <c r="H21" s="20"/>
      <c r="I21" s="20"/>
      <c r="J21" s="20"/>
    </row>
    <row r="22" spans="1:10" ht="20.100000000000001" customHeight="1">
      <c r="A22" s="26" t="str">
        <f>'1.基本データ'!A24</f>
        <v>A0017</v>
      </c>
      <c r="B22" s="27">
        <f>'1.基本データ'!B24</f>
        <v>0</v>
      </c>
      <c r="C22" s="45"/>
      <c r="D22" s="203">
        <f t="array" ref="D22">_xlfn.IFS(C22="1段",$G$6,C22="2段",$G$7,C22="3段",$G$8,C22="4段",$G$9,C22="5段",$G$10,C22="6段",$G$11,C22="7段",$G$12,TRUE,0)</f>
        <v>0</v>
      </c>
      <c r="E22" s="20"/>
      <c r="F22" s="20"/>
      <c r="G22" s="20"/>
      <c r="H22" s="20"/>
      <c r="I22" s="20"/>
      <c r="J22" s="20"/>
    </row>
    <row r="23" spans="1:10" ht="20.100000000000001" customHeight="1">
      <c r="A23" s="26" t="str">
        <f>'1.基本データ'!A25</f>
        <v>A0018</v>
      </c>
      <c r="B23" s="27">
        <f>'1.基本データ'!B25</f>
        <v>0</v>
      </c>
      <c r="C23" s="45"/>
      <c r="D23" s="203">
        <f t="array" ref="D23">_xlfn.IFS(C23="1段",$G$6,C23="2段",$G$7,C23="3段",$G$8,C23="4段",$G$9,C23="5段",$G$10,C23="6段",$G$11,C23="7段",$G$12,TRUE,0)</f>
        <v>0</v>
      </c>
      <c r="E23" s="20"/>
      <c r="F23" s="20"/>
      <c r="G23" s="20"/>
      <c r="H23" s="20"/>
      <c r="I23" s="20"/>
      <c r="J23" s="20"/>
    </row>
    <row r="24" spans="1:10" ht="20.100000000000001" customHeight="1">
      <c r="A24" s="26" t="str">
        <f>'1.基本データ'!A26</f>
        <v>A0019</v>
      </c>
      <c r="B24" s="27">
        <f>'1.基本データ'!B26</f>
        <v>0</v>
      </c>
      <c r="C24" s="45"/>
      <c r="D24" s="203">
        <f t="array" ref="D24">_xlfn.IFS(C24="1段",$G$6,C24="2段",$G$7,C24="3段",$G$8,C24="4段",$G$9,C24="5段",$G$10,C24="6段",$G$11,C24="7段",$G$12,TRUE,0)</f>
        <v>0</v>
      </c>
      <c r="E24" s="20"/>
      <c r="F24" s="20"/>
      <c r="G24" s="20"/>
      <c r="H24" s="20"/>
      <c r="I24" s="20"/>
      <c r="J24" s="20"/>
    </row>
    <row r="25" spans="1:10" ht="20.100000000000001" customHeight="1" thickBot="1">
      <c r="A25" s="28" t="str">
        <f>'1.基本データ'!A27</f>
        <v>A0020</v>
      </c>
      <c r="B25" s="29">
        <f>'1.基本データ'!B27</f>
        <v>0</v>
      </c>
      <c r="C25" s="46"/>
      <c r="D25" s="128">
        <f t="array" ref="D25">_xlfn.IFS(C25="1段",$G$6,C25="2段",$G$7,C25="3段",$G$8,C25="4段",$G$9,C25="5段",$G$10,C25="6段",$G$11,C25="7段",$G$12,TRUE,0)</f>
        <v>0</v>
      </c>
      <c r="E25" s="20"/>
      <c r="F25" s="20"/>
      <c r="G25" s="20"/>
      <c r="H25" s="20"/>
      <c r="I25" s="20"/>
      <c r="J25" s="20"/>
    </row>
    <row r="27" spans="1:10" ht="15.75" customHeight="1">
      <c r="A27" s="32" t="s">
        <v>131</v>
      </c>
      <c r="B27" s="251" t="s">
        <v>1</v>
      </c>
      <c r="C27" s="251"/>
      <c r="D27" s="251"/>
      <c r="E27" s="20"/>
      <c r="F27" s="20"/>
    </row>
    <row r="28" spans="1:10" ht="15.75" customHeight="1">
      <c r="A28" s="20"/>
      <c r="B28" s="20"/>
      <c r="C28" s="20"/>
      <c r="D28" s="20"/>
      <c r="E28" s="20"/>
      <c r="F28" s="20"/>
    </row>
    <row r="29" spans="1:10" ht="15.75" customHeight="1">
      <c r="A29" s="32" t="s">
        <v>148</v>
      </c>
      <c r="B29" s="19" t="s">
        <v>52</v>
      </c>
      <c r="C29" s="47" t="s">
        <v>53</v>
      </c>
      <c r="D29" s="32" t="s">
        <v>6</v>
      </c>
      <c r="E29" s="47" t="s">
        <v>54</v>
      </c>
      <c r="F29" s="32" t="s">
        <v>8</v>
      </c>
    </row>
  </sheetData>
  <sheetProtection algorithmName="SHA-512" hashValue="jrjflXLt3yWwKMHtALyN3YQA33I6JY5aHWZwNGlPk8AYDibwRLIXoHR6pDGRpHZd8L2HZRBbmOapFMyOxCjGtw==" saltValue="L9tfWNvP8xTmUKtMXhIAzA==" spinCount="100000" sheet="1" objects="1" scenarios="1"/>
  <mergeCells count="1">
    <mergeCell ref="B27:D27"/>
  </mergeCells>
  <phoneticPr fontId="39"/>
  <dataValidations count="1">
    <dataValidation type="list" allowBlank="1" showErrorMessage="1" sqref="C5:C25" xr:uid="{00000000-0002-0000-0800-000000000000}">
      <formula1>"1段,2段,3段,4段,5段,6段,7段,不参加"</formula1>
    </dataValidation>
  </dataValidations>
  <printOptions horizontalCentered="1"/>
  <pageMargins left="0.23622047244094499" right="0.23622047244094499" top="0.35433070866141703" bottom="0.35433070866141703" header="0.31496062992126" footer="0.31496062992126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I31"/>
  <sheetViews>
    <sheetView workbookViewId="0">
      <selection activeCell="E4" sqref="E4"/>
    </sheetView>
  </sheetViews>
  <sheetFormatPr defaultColWidth="12.5703125" defaultRowHeight="15.75" customHeight="1"/>
  <cols>
    <col min="1" max="1" width="10.7109375" style="19" customWidth="1"/>
    <col min="2" max="9" width="16.28515625" style="19" customWidth="1"/>
    <col min="10" max="16384" width="12.5703125" style="19"/>
  </cols>
  <sheetData>
    <row r="1" spans="1:9" ht="24.95" customHeight="1">
      <c r="A1" s="113" t="s">
        <v>106</v>
      </c>
      <c r="B1" s="20"/>
      <c r="C1" s="20"/>
      <c r="D1" s="20"/>
      <c r="E1" s="20"/>
      <c r="F1" s="20"/>
      <c r="G1" s="20"/>
      <c r="H1" s="20"/>
      <c r="I1" s="20"/>
    </row>
    <row r="2" spans="1:9" ht="24.95" customHeight="1">
      <c r="A2" s="118" t="s">
        <v>107</v>
      </c>
      <c r="B2" s="20"/>
      <c r="C2" s="20"/>
      <c r="D2" s="20"/>
      <c r="E2" s="20"/>
      <c r="F2" s="117" t="s">
        <v>160</v>
      </c>
      <c r="G2" s="21"/>
      <c r="H2" s="20"/>
      <c r="I2" s="20"/>
    </row>
    <row r="3" spans="1:9" ht="24.95" customHeight="1" thickBot="1">
      <c r="A3" s="114" t="s">
        <v>158</v>
      </c>
      <c r="B3" s="255">
        <f>'1.基本データ'!B3</f>
        <v>0</v>
      </c>
      <c r="C3" s="255"/>
      <c r="D3" s="115" t="s">
        <v>159</v>
      </c>
      <c r="E3" s="256">
        <f>'1.基本データ'!E3</f>
        <v>0</v>
      </c>
      <c r="F3" s="256"/>
      <c r="G3" s="22"/>
      <c r="H3" s="256"/>
      <c r="I3" s="256"/>
    </row>
    <row r="4" spans="1:9" ht="20.100000000000001" customHeight="1">
      <c r="A4" s="23" t="s">
        <v>9</v>
      </c>
      <c r="B4" s="169" t="s">
        <v>127</v>
      </c>
      <c r="C4" s="134" t="s">
        <v>128</v>
      </c>
      <c r="D4" s="170" t="s">
        <v>129</v>
      </c>
      <c r="E4" s="170" t="s">
        <v>161</v>
      </c>
      <c r="F4" s="134" t="s">
        <v>162</v>
      </c>
      <c r="G4" s="134" t="s">
        <v>163</v>
      </c>
      <c r="H4" s="134" t="s">
        <v>154</v>
      </c>
      <c r="I4" s="171" t="s">
        <v>164</v>
      </c>
    </row>
    <row r="5" spans="1:9" ht="15" customHeight="1">
      <c r="A5" s="24" t="s">
        <v>12</v>
      </c>
      <c r="B5" s="25" t="s">
        <v>13</v>
      </c>
      <c r="C5" s="162">
        <f>'2.大会申込書'!U6</f>
        <v>6800</v>
      </c>
      <c r="D5" s="163">
        <f>'2.大会申込書'!V6</f>
        <v>5400</v>
      </c>
      <c r="E5" s="163">
        <f>'4.レベルアップ申込書'!F5</f>
        <v>27400</v>
      </c>
      <c r="F5" s="163">
        <f>'3.審判研修申込書'!I6</f>
        <v>27000</v>
      </c>
      <c r="G5" s="163">
        <f>'8.段位検定'!D5</f>
        <v>8220</v>
      </c>
      <c r="H5" s="163">
        <f>'6.科学论坛及欢送晚宴'!E5</f>
        <v>0</v>
      </c>
      <c r="I5" s="164">
        <f t="shared" ref="I5:I25" si="0">SUM(C5:H5)</f>
        <v>74820</v>
      </c>
    </row>
    <row r="6" spans="1:9" ht="15" customHeight="1">
      <c r="A6" s="26" t="s">
        <v>16</v>
      </c>
      <c r="B6" s="27">
        <f>'1.基本データ'!B8</f>
        <v>0</v>
      </c>
      <c r="C6" s="165">
        <f>'2.大会申込書'!U7</f>
        <v>0</v>
      </c>
      <c r="D6" s="165">
        <f>'2.大会申込書'!V7</f>
        <v>0</v>
      </c>
      <c r="E6" s="165">
        <f>'4.レベルアップ申込書'!F6</f>
        <v>0</v>
      </c>
      <c r="F6" s="125">
        <f>'3.審判研修申込書'!I7</f>
        <v>0</v>
      </c>
      <c r="G6" s="125">
        <f>'8.段位検定'!D6</f>
        <v>0</v>
      </c>
      <c r="H6" s="165">
        <f>'6.科学论坛及欢送晚宴'!E6</f>
        <v>0</v>
      </c>
      <c r="I6" s="166">
        <f t="shared" si="0"/>
        <v>0</v>
      </c>
    </row>
    <row r="7" spans="1:9" ht="15" customHeight="1">
      <c r="A7" s="26" t="s">
        <v>17</v>
      </c>
      <c r="B7" s="27">
        <f>'1.基本データ'!B9</f>
        <v>0</v>
      </c>
      <c r="C7" s="165">
        <f>'2.大会申込書'!U8</f>
        <v>0</v>
      </c>
      <c r="D7" s="165">
        <f>'2.大会申込書'!V8</f>
        <v>0</v>
      </c>
      <c r="E7" s="165">
        <f>'4.レベルアップ申込書'!F7</f>
        <v>0</v>
      </c>
      <c r="F7" s="125">
        <f>'3.審判研修申込書'!I8</f>
        <v>0</v>
      </c>
      <c r="G7" s="125">
        <f>'8.段位検定'!D7</f>
        <v>0</v>
      </c>
      <c r="H7" s="165">
        <f>'6.科学论坛及欢送晚宴'!E7</f>
        <v>0</v>
      </c>
      <c r="I7" s="166">
        <f t="shared" si="0"/>
        <v>0</v>
      </c>
    </row>
    <row r="8" spans="1:9" ht="15" customHeight="1">
      <c r="A8" s="26" t="s">
        <v>18</v>
      </c>
      <c r="B8" s="27">
        <f>'1.基本データ'!B10</f>
        <v>0</v>
      </c>
      <c r="C8" s="165">
        <f>'2.大会申込書'!U9</f>
        <v>0</v>
      </c>
      <c r="D8" s="165">
        <f>'2.大会申込書'!V9</f>
        <v>0</v>
      </c>
      <c r="E8" s="165">
        <f>'4.レベルアップ申込書'!F8</f>
        <v>0</v>
      </c>
      <c r="F8" s="125">
        <f>'3.審判研修申込書'!I9</f>
        <v>0</v>
      </c>
      <c r="G8" s="125">
        <f>'8.段位検定'!D8</f>
        <v>0</v>
      </c>
      <c r="H8" s="165">
        <f>'6.科学论坛及欢送晚宴'!E8</f>
        <v>0</v>
      </c>
      <c r="I8" s="166">
        <f t="shared" si="0"/>
        <v>0</v>
      </c>
    </row>
    <row r="9" spans="1:9" ht="15" customHeight="1">
      <c r="A9" s="26" t="s">
        <v>19</v>
      </c>
      <c r="B9" s="27">
        <f>'1.基本データ'!B11</f>
        <v>0</v>
      </c>
      <c r="C9" s="165">
        <f>'2.大会申込書'!U10</f>
        <v>0</v>
      </c>
      <c r="D9" s="165">
        <f>'2.大会申込書'!V10</f>
        <v>0</v>
      </c>
      <c r="E9" s="165">
        <f>'4.レベルアップ申込書'!F9</f>
        <v>0</v>
      </c>
      <c r="F9" s="125">
        <f>'3.審判研修申込書'!I10</f>
        <v>0</v>
      </c>
      <c r="G9" s="125">
        <f>'8.段位検定'!D9</f>
        <v>0</v>
      </c>
      <c r="H9" s="165">
        <f>'6.科学论坛及欢送晚宴'!E9</f>
        <v>0</v>
      </c>
      <c r="I9" s="166">
        <f t="shared" si="0"/>
        <v>0</v>
      </c>
    </row>
    <row r="10" spans="1:9" ht="15" customHeight="1">
      <c r="A10" s="26" t="s">
        <v>20</v>
      </c>
      <c r="B10" s="27">
        <f>'1.基本データ'!B12</f>
        <v>0</v>
      </c>
      <c r="C10" s="165">
        <f>'2.大会申込書'!U11</f>
        <v>0</v>
      </c>
      <c r="D10" s="165">
        <f>'2.大会申込書'!V11</f>
        <v>0</v>
      </c>
      <c r="E10" s="165">
        <f>'4.レベルアップ申込書'!F10</f>
        <v>0</v>
      </c>
      <c r="F10" s="125">
        <f>'3.審判研修申込書'!I11</f>
        <v>0</v>
      </c>
      <c r="G10" s="125">
        <f>'8.段位検定'!D10</f>
        <v>0</v>
      </c>
      <c r="H10" s="165">
        <f>'6.科学论坛及欢送晚宴'!E10</f>
        <v>0</v>
      </c>
      <c r="I10" s="166">
        <f t="shared" si="0"/>
        <v>0</v>
      </c>
    </row>
    <row r="11" spans="1:9" ht="15" customHeight="1">
      <c r="A11" s="26" t="s">
        <v>21</v>
      </c>
      <c r="B11" s="27">
        <f>'1.基本データ'!B13</f>
        <v>0</v>
      </c>
      <c r="C11" s="165">
        <f>'2.大会申込書'!U12</f>
        <v>0</v>
      </c>
      <c r="D11" s="165">
        <f>'2.大会申込書'!V12</f>
        <v>0</v>
      </c>
      <c r="E11" s="165">
        <f>'4.レベルアップ申込書'!F11</f>
        <v>0</v>
      </c>
      <c r="F11" s="125">
        <f>'3.審判研修申込書'!I12</f>
        <v>0</v>
      </c>
      <c r="G11" s="125">
        <f>'8.段位検定'!D11</f>
        <v>0</v>
      </c>
      <c r="H11" s="165">
        <f>'6.科学论坛及欢送晚宴'!E11</f>
        <v>0</v>
      </c>
      <c r="I11" s="166">
        <f t="shared" si="0"/>
        <v>0</v>
      </c>
    </row>
    <row r="12" spans="1:9" ht="15" customHeight="1">
      <c r="A12" s="26" t="s">
        <v>22</v>
      </c>
      <c r="B12" s="27">
        <f>'1.基本データ'!B14</f>
        <v>0</v>
      </c>
      <c r="C12" s="165">
        <f>'2.大会申込書'!U13</f>
        <v>0</v>
      </c>
      <c r="D12" s="165">
        <f>'2.大会申込書'!V13</f>
        <v>0</v>
      </c>
      <c r="E12" s="165">
        <f>'4.レベルアップ申込書'!F12</f>
        <v>0</v>
      </c>
      <c r="F12" s="125">
        <f>'3.審判研修申込書'!I13</f>
        <v>0</v>
      </c>
      <c r="G12" s="125">
        <f>'8.段位検定'!D12</f>
        <v>0</v>
      </c>
      <c r="H12" s="165">
        <f>'6.科学论坛及欢送晚宴'!E12</f>
        <v>0</v>
      </c>
      <c r="I12" s="166">
        <f t="shared" si="0"/>
        <v>0</v>
      </c>
    </row>
    <row r="13" spans="1:9" ht="15" customHeight="1">
      <c r="A13" s="26" t="s">
        <v>23</v>
      </c>
      <c r="B13" s="27">
        <f>'1.基本データ'!B15</f>
        <v>0</v>
      </c>
      <c r="C13" s="165">
        <f>'2.大会申込書'!U14</f>
        <v>0</v>
      </c>
      <c r="D13" s="165">
        <f>'2.大会申込書'!V14</f>
        <v>0</v>
      </c>
      <c r="E13" s="165">
        <f>'4.レベルアップ申込書'!F13</f>
        <v>0</v>
      </c>
      <c r="F13" s="125">
        <f>'3.審判研修申込書'!I14</f>
        <v>0</v>
      </c>
      <c r="G13" s="125">
        <f>'8.段位検定'!D13</f>
        <v>0</v>
      </c>
      <c r="H13" s="165">
        <f>'6.科学论坛及欢送晚宴'!E13</f>
        <v>0</v>
      </c>
      <c r="I13" s="166">
        <f t="shared" si="0"/>
        <v>0</v>
      </c>
    </row>
    <row r="14" spans="1:9" ht="15" customHeight="1">
      <c r="A14" s="26" t="s">
        <v>24</v>
      </c>
      <c r="B14" s="27">
        <f>'1.基本データ'!B16</f>
        <v>0</v>
      </c>
      <c r="C14" s="165">
        <f>'2.大会申込書'!U15</f>
        <v>0</v>
      </c>
      <c r="D14" s="165">
        <f>'2.大会申込書'!V15</f>
        <v>0</v>
      </c>
      <c r="E14" s="165">
        <f>'4.レベルアップ申込書'!F14</f>
        <v>0</v>
      </c>
      <c r="F14" s="125">
        <f>'3.審判研修申込書'!I15</f>
        <v>0</v>
      </c>
      <c r="G14" s="125">
        <f>'8.段位検定'!D14</f>
        <v>0</v>
      </c>
      <c r="H14" s="165">
        <f>'6.科学论坛及欢送晚宴'!E14</f>
        <v>0</v>
      </c>
      <c r="I14" s="166">
        <f t="shared" si="0"/>
        <v>0</v>
      </c>
    </row>
    <row r="15" spans="1:9" ht="15" customHeight="1">
      <c r="A15" s="26" t="s">
        <v>25</v>
      </c>
      <c r="B15" s="27">
        <f>'1.基本データ'!B17</f>
        <v>0</v>
      </c>
      <c r="C15" s="165">
        <f>'2.大会申込書'!U16</f>
        <v>0</v>
      </c>
      <c r="D15" s="165">
        <f>'2.大会申込書'!V16</f>
        <v>0</v>
      </c>
      <c r="E15" s="165">
        <f>'4.レベルアップ申込書'!F15</f>
        <v>0</v>
      </c>
      <c r="F15" s="125">
        <f>'3.審判研修申込書'!I16</f>
        <v>0</v>
      </c>
      <c r="G15" s="125">
        <f>'8.段位検定'!D15</f>
        <v>0</v>
      </c>
      <c r="H15" s="165">
        <f>'6.科学论坛及欢送晚宴'!E15</f>
        <v>0</v>
      </c>
      <c r="I15" s="166">
        <f t="shared" si="0"/>
        <v>0</v>
      </c>
    </row>
    <row r="16" spans="1:9" ht="15" customHeight="1">
      <c r="A16" s="26" t="s">
        <v>26</v>
      </c>
      <c r="B16" s="27">
        <f>'1.基本データ'!B18</f>
        <v>0</v>
      </c>
      <c r="C16" s="165">
        <f>'2.大会申込書'!U17</f>
        <v>0</v>
      </c>
      <c r="D16" s="165">
        <f>'2.大会申込書'!V17</f>
        <v>0</v>
      </c>
      <c r="E16" s="165">
        <f>'4.レベルアップ申込書'!F16</f>
        <v>0</v>
      </c>
      <c r="F16" s="125">
        <f>'3.審判研修申込書'!I17</f>
        <v>0</v>
      </c>
      <c r="G16" s="125">
        <f>'8.段位検定'!D16</f>
        <v>0</v>
      </c>
      <c r="H16" s="165">
        <f>'6.科学论坛及欢送晚宴'!E16</f>
        <v>0</v>
      </c>
      <c r="I16" s="166">
        <f t="shared" si="0"/>
        <v>0</v>
      </c>
    </row>
    <row r="17" spans="1:9" ht="15" customHeight="1">
      <c r="A17" s="26" t="s">
        <v>27</v>
      </c>
      <c r="B17" s="27">
        <f>'1.基本データ'!B19</f>
        <v>0</v>
      </c>
      <c r="C17" s="165">
        <f>'2.大会申込書'!U18</f>
        <v>0</v>
      </c>
      <c r="D17" s="165">
        <f>'2.大会申込書'!V18</f>
        <v>0</v>
      </c>
      <c r="E17" s="165">
        <f>'4.レベルアップ申込書'!F17</f>
        <v>0</v>
      </c>
      <c r="F17" s="125">
        <f>'3.審判研修申込書'!I18</f>
        <v>0</v>
      </c>
      <c r="G17" s="125">
        <f>'8.段位検定'!D17</f>
        <v>0</v>
      </c>
      <c r="H17" s="165">
        <f>'6.科学论坛及欢送晚宴'!E17</f>
        <v>0</v>
      </c>
      <c r="I17" s="166">
        <f t="shared" si="0"/>
        <v>0</v>
      </c>
    </row>
    <row r="18" spans="1:9" ht="15" customHeight="1">
      <c r="A18" s="26" t="s">
        <v>28</v>
      </c>
      <c r="B18" s="27">
        <f>'1.基本データ'!B20</f>
        <v>0</v>
      </c>
      <c r="C18" s="165">
        <f>'2.大会申込書'!U19</f>
        <v>0</v>
      </c>
      <c r="D18" s="165">
        <f>'2.大会申込書'!V19</f>
        <v>0</v>
      </c>
      <c r="E18" s="165">
        <f>'4.レベルアップ申込書'!F18</f>
        <v>0</v>
      </c>
      <c r="F18" s="125">
        <f>'3.審判研修申込書'!I19</f>
        <v>0</v>
      </c>
      <c r="G18" s="125">
        <f>'8.段位検定'!D18</f>
        <v>0</v>
      </c>
      <c r="H18" s="165">
        <f>'6.科学论坛及欢送晚宴'!E18</f>
        <v>0</v>
      </c>
      <c r="I18" s="166">
        <f t="shared" si="0"/>
        <v>0</v>
      </c>
    </row>
    <row r="19" spans="1:9" ht="15" customHeight="1">
      <c r="A19" s="26" t="s">
        <v>29</v>
      </c>
      <c r="B19" s="27">
        <f>'1.基本データ'!B21</f>
        <v>0</v>
      </c>
      <c r="C19" s="165">
        <f>'2.大会申込書'!U20</f>
        <v>0</v>
      </c>
      <c r="D19" s="165">
        <f>'2.大会申込書'!V20</f>
        <v>0</v>
      </c>
      <c r="E19" s="165">
        <f>'4.レベルアップ申込書'!F19</f>
        <v>0</v>
      </c>
      <c r="F19" s="125">
        <f>'3.審判研修申込書'!I20</f>
        <v>0</v>
      </c>
      <c r="G19" s="125">
        <f>'8.段位検定'!D19</f>
        <v>0</v>
      </c>
      <c r="H19" s="165">
        <f>'6.科学论坛及欢送晚宴'!E19</f>
        <v>0</v>
      </c>
      <c r="I19" s="166">
        <f t="shared" si="0"/>
        <v>0</v>
      </c>
    </row>
    <row r="20" spans="1:9" ht="15" customHeight="1">
      <c r="A20" s="26" t="s">
        <v>30</v>
      </c>
      <c r="B20" s="27">
        <f>'1.基本データ'!B22</f>
        <v>0</v>
      </c>
      <c r="C20" s="165">
        <f>'2.大会申込書'!U21</f>
        <v>0</v>
      </c>
      <c r="D20" s="165">
        <f>'2.大会申込書'!V21</f>
        <v>0</v>
      </c>
      <c r="E20" s="165">
        <f>'4.レベルアップ申込書'!F20</f>
        <v>0</v>
      </c>
      <c r="F20" s="125">
        <f>'3.審判研修申込書'!I21</f>
        <v>0</v>
      </c>
      <c r="G20" s="125">
        <f>'8.段位検定'!D20</f>
        <v>0</v>
      </c>
      <c r="H20" s="165">
        <f>'6.科学论坛及欢送晚宴'!E20</f>
        <v>0</v>
      </c>
      <c r="I20" s="166">
        <f t="shared" si="0"/>
        <v>0</v>
      </c>
    </row>
    <row r="21" spans="1:9" ht="15" customHeight="1">
      <c r="A21" s="26" t="s">
        <v>31</v>
      </c>
      <c r="B21" s="27">
        <f>'1.基本データ'!B23</f>
        <v>0</v>
      </c>
      <c r="C21" s="165">
        <f>'2.大会申込書'!U22</f>
        <v>0</v>
      </c>
      <c r="D21" s="165">
        <f>'2.大会申込書'!V22</f>
        <v>0</v>
      </c>
      <c r="E21" s="165">
        <f>'4.レベルアップ申込書'!F21</f>
        <v>0</v>
      </c>
      <c r="F21" s="125">
        <f>'3.審判研修申込書'!I22</f>
        <v>0</v>
      </c>
      <c r="G21" s="125">
        <f>'8.段位検定'!D21</f>
        <v>0</v>
      </c>
      <c r="H21" s="165">
        <f>'6.科学论坛及欢送晚宴'!E21</f>
        <v>0</v>
      </c>
      <c r="I21" s="166">
        <f t="shared" si="0"/>
        <v>0</v>
      </c>
    </row>
    <row r="22" spans="1:9" ht="15" customHeight="1">
      <c r="A22" s="26" t="s">
        <v>32</v>
      </c>
      <c r="B22" s="27">
        <f>'1.基本データ'!B24</f>
        <v>0</v>
      </c>
      <c r="C22" s="165">
        <f>'2.大会申込書'!U23</f>
        <v>0</v>
      </c>
      <c r="D22" s="165">
        <f>'2.大会申込書'!V23</f>
        <v>0</v>
      </c>
      <c r="E22" s="165">
        <f>'4.レベルアップ申込書'!F22</f>
        <v>0</v>
      </c>
      <c r="F22" s="125">
        <f>'3.審判研修申込書'!I23</f>
        <v>0</v>
      </c>
      <c r="G22" s="125">
        <f>'8.段位検定'!D22</f>
        <v>0</v>
      </c>
      <c r="H22" s="165">
        <f>'6.科学论坛及欢送晚宴'!E22</f>
        <v>0</v>
      </c>
      <c r="I22" s="166">
        <f t="shared" si="0"/>
        <v>0</v>
      </c>
    </row>
    <row r="23" spans="1:9" ht="15" customHeight="1">
      <c r="A23" s="26" t="s">
        <v>33</v>
      </c>
      <c r="B23" s="27">
        <f>'1.基本データ'!B25</f>
        <v>0</v>
      </c>
      <c r="C23" s="165">
        <f>'2.大会申込書'!U24</f>
        <v>0</v>
      </c>
      <c r="D23" s="165">
        <f>'2.大会申込書'!V24</f>
        <v>0</v>
      </c>
      <c r="E23" s="165">
        <f>'4.レベルアップ申込書'!F23</f>
        <v>0</v>
      </c>
      <c r="F23" s="125">
        <f>'3.審判研修申込書'!I24</f>
        <v>0</v>
      </c>
      <c r="G23" s="125">
        <f>'8.段位検定'!D23</f>
        <v>0</v>
      </c>
      <c r="H23" s="165">
        <f>'6.科学论坛及欢送晚宴'!E23</f>
        <v>0</v>
      </c>
      <c r="I23" s="166">
        <f t="shared" si="0"/>
        <v>0</v>
      </c>
    </row>
    <row r="24" spans="1:9" ht="15" customHeight="1">
      <c r="A24" s="26" t="s">
        <v>34</v>
      </c>
      <c r="B24" s="27">
        <f>'1.基本データ'!B26</f>
        <v>0</v>
      </c>
      <c r="C24" s="165">
        <f>'2.大会申込書'!U25</f>
        <v>0</v>
      </c>
      <c r="D24" s="165">
        <f>'2.大会申込書'!V25</f>
        <v>0</v>
      </c>
      <c r="E24" s="165">
        <f>'4.レベルアップ申込書'!F24</f>
        <v>0</v>
      </c>
      <c r="F24" s="125">
        <f>'3.審判研修申込書'!I25</f>
        <v>0</v>
      </c>
      <c r="G24" s="125">
        <f>'8.段位検定'!D24</f>
        <v>0</v>
      </c>
      <c r="H24" s="165">
        <f>'6.科学论坛及欢送晚宴'!E24</f>
        <v>0</v>
      </c>
      <c r="I24" s="166">
        <f t="shared" si="0"/>
        <v>0</v>
      </c>
    </row>
    <row r="25" spans="1:9" ht="15" customHeight="1" thickBot="1">
      <c r="A25" s="28" t="s">
        <v>35</v>
      </c>
      <c r="B25" s="27">
        <f>'1.基本データ'!B27</f>
        <v>0</v>
      </c>
      <c r="C25" s="167">
        <f>'2.大会申込書'!U26</f>
        <v>0</v>
      </c>
      <c r="D25" s="167">
        <f>'2.大会申込書'!V26</f>
        <v>0</v>
      </c>
      <c r="E25" s="167">
        <f>'4.レベルアップ申込書'!F25</f>
        <v>0</v>
      </c>
      <c r="F25" s="127">
        <f>'3.審判研修申込書'!I26</f>
        <v>0</v>
      </c>
      <c r="G25" s="127">
        <f>'8.段位検定'!D25</f>
        <v>0</v>
      </c>
      <c r="H25" s="167">
        <f>'6.科学论坛及欢送晚宴'!E25</f>
        <v>0</v>
      </c>
      <c r="I25" s="168">
        <f t="shared" si="0"/>
        <v>0</v>
      </c>
    </row>
    <row r="26" spans="1:9" ht="15" customHeight="1" thickBot="1">
      <c r="A26" s="84"/>
      <c r="B26" s="85"/>
      <c r="C26" s="86"/>
      <c r="D26" s="86"/>
      <c r="E26" s="86"/>
      <c r="F26" s="87"/>
      <c r="G26" s="87"/>
      <c r="H26" s="86"/>
      <c r="I26" s="88"/>
    </row>
    <row r="27" spans="1:9" ht="24.95" customHeight="1" thickBot="1">
      <c r="A27" s="259" t="s">
        <v>165</v>
      </c>
      <c r="B27" s="254"/>
      <c r="C27" s="254"/>
      <c r="D27" s="260"/>
      <c r="E27" s="172">
        <f>'5.レベルアップ申込書（Online）'!F26</f>
        <v>0</v>
      </c>
      <c r="F27" s="253" t="s">
        <v>166</v>
      </c>
      <c r="G27" s="254"/>
      <c r="H27" s="257">
        <f>E27+SUM(I6:I25)</f>
        <v>0</v>
      </c>
      <c r="I27" s="258"/>
    </row>
    <row r="28" spans="1:9" ht="15.75" customHeight="1">
      <c r="A28" s="20"/>
      <c r="B28" s="20"/>
      <c r="C28" s="20"/>
      <c r="D28" s="20"/>
      <c r="E28" s="20"/>
      <c r="F28" s="20"/>
      <c r="G28" s="20"/>
      <c r="H28" s="20"/>
      <c r="I28" s="20"/>
    </row>
    <row r="29" spans="1:9" ht="15.75" customHeight="1">
      <c r="A29" s="32" t="s">
        <v>167</v>
      </c>
      <c r="B29" s="251" t="s">
        <v>86</v>
      </c>
      <c r="C29" s="251"/>
      <c r="D29" s="20"/>
      <c r="E29" s="32" t="s">
        <v>131</v>
      </c>
      <c r="F29" s="220"/>
      <c r="G29" s="220"/>
      <c r="H29" s="220"/>
      <c r="I29" s="220"/>
    </row>
    <row r="30" spans="1:9" ht="18" customHeight="1">
      <c r="A30" s="30"/>
      <c r="B30" s="31"/>
      <c r="C30" s="31"/>
      <c r="D30" s="20"/>
      <c r="E30" s="32" t="s">
        <v>148</v>
      </c>
      <c r="F30" s="252" t="s">
        <v>87</v>
      </c>
      <c r="G30" s="252"/>
      <c r="H30" s="252"/>
      <c r="I30" s="252"/>
    </row>
    <row r="31" spans="1:9" ht="15.75" customHeight="1">
      <c r="I31" s="32"/>
    </row>
  </sheetData>
  <sheetProtection algorithmName="SHA-512" hashValue="zGFAinP5qew8FBqKJB2iWHFmkSFr98aEYYHZ15QX1Pq5+3GFy6/ijwdw8gpaKnLaRIeyqrjHGc3VevO0XjQwxw==" saltValue="yDCuLp4MeBE9TncLMzzxVw==" spinCount="100000" sheet="1" objects="1" scenarios="1"/>
  <mergeCells count="9">
    <mergeCell ref="F30:I30"/>
    <mergeCell ref="F27:G27"/>
    <mergeCell ref="B3:C3"/>
    <mergeCell ref="E3:F3"/>
    <mergeCell ref="H3:I3"/>
    <mergeCell ref="H27:I27"/>
    <mergeCell ref="B29:C29"/>
    <mergeCell ref="F29:I29"/>
    <mergeCell ref="A27:D27"/>
  </mergeCells>
  <phoneticPr fontId="39"/>
  <printOptions horizontalCentered="1"/>
  <pageMargins left="0.23622047244094499" right="0.23622047244094499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13</vt:i4>
      </vt:variant>
    </vt:vector>
  </HeadingPairs>
  <TitlesOfParts>
    <vt:vector size="23" baseType="lpstr">
      <vt:lpstr>承諾書</vt:lpstr>
      <vt:lpstr>1.基本データ</vt:lpstr>
      <vt:lpstr>2.大会申込書</vt:lpstr>
      <vt:lpstr>3.審判研修申込書</vt:lpstr>
      <vt:lpstr>4.レベルアップ申込書</vt:lpstr>
      <vt:lpstr>5.レベルアップ申込書（Online）</vt:lpstr>
      <vt:lpstr>6.科学论坛及欢送晚宴</vt:lpstr>
      <vt:lpstr>8.段位検定</vt:lpstr>
      <vt:lpstr>9.合計金額</vt:lpstr>
      <vt:lpstr>10.一覧表</vt:lpstr>
      <vt:lpstr>'10.一覧表'!_Hlk122539669</vt:lpstr>
      <vt:lpstr>'10.一覧表'!_Hlk122539959</vt:lpstr>
      <vt:lpstr>'10.一覧表'!_Hlk122540252</vt:lpstr>
      <vt:lpstr>'1.基本データ'!Print_Area</vt:lpstr>
      <vt:lpstr>'10.一覧表'!Print_Area</vt:lpstr>
      <vt:lpstr>'2.大会申込書'!Print_Area</vt:lpstr>
      <vt:lpstr>'3.審判研修申込書'!Print_Area</vt:lpstr>
      <vt:lpstr>'4.レベルアップ申込書'!Print_Area</vt:lpstr>
      <vt:lpstr>'5.レベルアップ申込書（Online）'!Print_Area</vt:lpstr>
      <vt:lpstr>'6.科学论坛及欢送晚宴'!Print_Area</vt:lpstr>
      <vt:lpstr>'8.段位検定'!Print_Area</vt:lpstr>
      <vt:lpstr>'9.合計金額'!Print_Area</vt:lpstr>
      <vt:lpstr>承諾書!Print_Area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陸瑶</dc:creator>
  <cp:lastModifiedBy>陸 瑶</cp:lastModifiedBy>
  <cp:lastPrinted>2023-04-08T12:58:36Z</cp:lastPrinted>
  <dcterms:created xsi:type="dcterms:W3CDTF">2023-03-14T12:13:00Z</dcterms:created>
  <dcterms:modified xsi:type="dcterms:W3CDTF">2023-04-20T14:43:05Z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742FC362F4334F268EA1FEB20654049E_13</vt:lpwstr>
  </property>
  <property fmtid="{D5CDD505-2E9C-101B-9397-08002B2CF9AE}" pid="3" name="KSOProductBuildVer">
    <vt:lpwstr>2052-11.1.0.13703</vt:lpwstr>
  </property>
</Properties>
</file>